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imspa-my.sharepoint.com/personal/nicola_edson_cimspa_co_uk/Documents/Desktop/"/>
    </mc:Choice>
  </mc:AlternateContent>
  <xr:revisionPtr revIDLastSave="0" documentId="8_{2AF500B5-2694-4259-8C75-3804532A35D7}" xr6:coauthVersionLast="47" xr6:coauthVersionMax="47" xr10:uidLastSave="{00000000-0000-0000-0000-000000000000}"/>
  <bookViews>
    <workbookView xWindow="1480" yWindow="1480" windowWidth="28800" windowHeight="15370" tabRatio="676" activeTab="1" xr2:uid="{A28DFB68-0578-4E97-9E84-47FD3943123C}"/>
  </bookViews>
  <sheets>
    <sheet name="Guidance" sheetId="19" r:id="rId1"/>
    <sheet name="Mapping Template" sheetId="13" r:id="rId2"/>
    <sheet name="Mapping results" sheetId="14" state="hidden" r:id="rId3"/>
    <sheet name="Workings out" sheetId="16" state="hidden" r:id="rId4"/>
    <sheet name="Feedback" sheetId="1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6" l="1"/>
  <c r="O7" i="16"/>
  <c r="N6" i="16"/>
  <c r="N7" i="16"/>
  <c r="N8" i="16"/>
  <c r="N9" i="16"/>
  <c r="M6" i="16"/>
  <c r="M7" i="16"/>
  <c r="M8" i="16"/>
  <c r="M9" i="16"/>
  <c r="M10" i="16"/>
  <c r="M11" i="16"/>
  <c r="M12" i="16"/>
  <c r="M13" i="16"/>
  <c r="L15" i="16"/>
  <c r="L13" i="16"/>
  <c r="L14" i="16"/>
  <c r="L6" i="16"/>
  <c r="L7" i="16"/>
  <c r="L8" i="16"/>
  <c r="L9" i="16"/>
  <c r="L10" i="16"/>
  <c r="L11" i="16"/>
  <c r="L12" i="16"/>
  <c r="K5" i="16"/>
  <c r="J6" i="16"/>
  <c r="J7" i="16"/>
  <c r="I6" i="16"/>
  <c r="I7" i="16"/>
  <c r="I8" i="16"/>
  <c r="I9" i="16"/>
  <c r="I10" i="16"/>
  <c r="I11" i="16"/>
  <c r="I12" i="16"/>
  <c r="I13" i="16"/>
  <c r="I14" i="16"/>
  <c r="I15" i="16"/>
  <c r="I16" i="16"/>
  <c r="I17" i="16"/>
  <c r="I18" i="16"/>
  <c r="I19" i="16"/>
  <c r="I20" i="16"/>
  <c r="I21" i="16"/>
  <c r="I5" i="16"/>
  <c r="L59" i="13" s="1"/>
  <c r="G10" i="14" s="1"/>
  <c r="I10" i="14" s="1"/>
  <c r="L27" i="13"/>
  <c r="G6" i="14" s="1"/>
  <c r="I6" i="14" s="1"/>
  <c r="H6" i="16"/>
  <c r="H7" i="16"/>
  <c r="H8" i="16"/>
  <c r="H9" i="16"/>
  <c r="H10" i="16"/>
  <c r="H11" i="16"/>
  <c r="H12" i="16"/>
  <c r="H13" i="16"/>
  <c r="H14" i="16"/>
  <c r="H15" i="16"/>
  <c r="H16" i="16"/>
  <c r="H17" i="16"/>
  <c r="H18" i="16"/>
  <c r="H19" i="16"/>
  <c r="H20" i="16"/>
  <c r="H21" i="16"/>
  <c r="H22" i="16"/>
  <c r="H23" i="16"/>
  <c r="H24" i="16"/>
  <c r="H25" i="16"/>
  <c r="H26" i="16"/>
  <c r="H27" i="16"/>
  <c r="H5" i="16"/>
  <c r="F6" i="16"/>
  <c r="E6" i="16"/>
  <c r="E5" i="16"/>
  <c r="D6" i="16"/>
  <c r="D7" i="16"/>
  <c r="D8" i="16"/>
  <c r="D9" i="16"/>
  <c r="D10" i="16"/>
  <c r="D11" i="16"/>
  <c r="D12" i="16"/>
  <c r="D13" i="16"/>
  <c r="D14" i="16"/>
  <c r="C3" i="16"/>
  <c r="C7" i="16" s="1"/>
  <c r="E3" i="16"/>
  <c r="G3" i="16"/>
  <c r="H3" i="16"/>
  <c r="J3" i="16"/>
  <c r="M3" i="16"/>
  <c r="N3" i="16"/>
  <c r="O3" i="16"/>
  <c r="F3" i="16"/>
  <c r="I3" i="16"/>
  <c r="K3" i="16"/>
  <c r="L3" i="16"/>
  <c r="B3" i="16"/>
  <c r="K111" i="13" a="1"/>
  <c r="K111" i="13" s="1"/>
  <c r="K105" i="13" a="1"/>
  <c r="K105" i="13" s="1"/>
  <c r="K95" i="13" a="1"/>
  <c r="K95" i="13" s="1"/>
  <c r="K90" i="13" a="1"/>
  <c r="K90" i="13" s="1"/>
  <c r="K86" i="13" a="1"/>
  <c r="K86" i="13" s="1"/>
  <c r="K74" i="13" a="1"/>
  <c r="K74" i="13" s="1"/>
  <c r="K73" i="13"/>
  <c r="K72" i="13"/>
  <c r="K70" i="13" a="1"/>
  <c r="K70" i="13" s="1"/>
  <c r="K68" i="13" a="1"/>
  <c r="K68" i="13" s="1"/>
  <c r="K66" i="13" a="1"/>
  <c r="K66" i="13" s="1"/>
  <c r="K65" i="13"/>
  <c r="K64" i="13"/>
  <c r="K61" i="13" a="1"/>
  <c r="K61" i="13" s="1"/>
  <c r="K59" i="13" a="1"/>
  <c r="K59" i="13" s="1"/>
  <c r="K56" i="13" a="1"/>
  <c r="K56" i="13" s="1"/>
  <c r="K52" i="13" a="1"/>
  <c r="K52" i="13" s="1"/>
  <c r="K50" i="13" a="1"/>
  <c r="K50" i="13" s="1"/>
  <c r="K47" i="13" a="1"/>
  <c r="K47" i="13" s="1"/>
  <c r="K45" i="13" a="1"/>
  <c r="K45" i="13" s="1"/>
  <c r="K43" i="13" a="1"/>
  <c r="K43" i="13" s="1"/>
  <c r="K35" i="13" a="1"/>
  <c r="K35" i="13" s="1"/>
  <c r="K27" i="13" a="1"/>
  <c r="K27" i="13" s="1"/>
  <c r="L35" i="13" l="1"/>
  <c r="G9" i="14" s="1"/>
  <c r="I9" i="14" s="1"/>
  <c r="C6" i="16"/>
  <c r="B6" i="16"/>
  <c r="B7" i="16"/>
  <c r="B9" i="16"/>
  <c r="B11" i="16"/>
  <c r="B8" i="16"/>
  <c r="B10" i="16"/>
  <c r="K55" i="13"/>
  <c r="K54" i="13"/>
  <c r="K12" i="13" a="1"/>
  <c r="K12" i="13" s="1"/>
  <c r="B5" i="16"/>
  <c r="L4" i="13" l="1"/>
  <c r="D3" i="16" s="1"/>
  <c r="K102" i="13" a="1"/>
  <c r="K102" i="13" s="1"/>
  <c r="K98" i="13" a="1"/>
  <c r="K98" i="13" s="1"/>
  <c r="K77" i="13" a="1"/>
  <c r="K77" i="13" s="1"/>
  <c r="K40" i="13" a="1"/>
  <c r="K40" i="13" s="1"/>
  <c r="K30" i="13" a="1"/>
  <c r="K30" i="13" s="1"/>
  <c r="K20" i="13" a="1"/>
  <c r="K20" i="13" s="1"/>
  <c r="K16" i="13" a="1"/>
  <c r="K16" i="13" s="1"/>
  <c r="E17" i="14"/>
  <c r="K81" i="13"/>
  <c r="J5" i="16"/>
  <c r="K23" i="13" a="1"/>
  <c r="K23" i="13" s="1"/>
  <c r="C5" i="16"/>
  <c r="L12" i="13" s="1"/>
  <c r="H16" i="14" l="1"/>
  <c r="L77" i="13"/>
  <c r="G11" i="14" s="1"/>
  <c r="I11" i="14" s="1"/>
  <c r="O5" i="16" l="1"/>
  <c r="L111" i="13" s="1"/>
  <c r="G16" i="14" s="1"/>
  <c r="I16" i="14" s="1"/>
  <c r="N5" i="16"/>
  <c r="M5" i="16"/>
  <c r="L95" i="13" s="1"/>
  <c r="L5" i="16"/>
  <c r="L83" i="13" s="1"/>
  <c r="G13" i="14" s="1"/>
  <c r="I13" i="14" s="1"/>
  <c r="L81" i="13"/>
  <c r="G12" i="14" s="1"/>
  <c r="I12" i="14" s="1"/>
  <c r="G5" i="16"/>
  <c r="L33" i="13" s="1"/>
  <c r="G8" i="14" s="1"/>
  <c r="I8" i="14" s="1"/>
  <c r="F5" i="16"/>
  <c r="L30" i="13" s="1"/>
  <c r="D5" i="16"/>
  <c r="L16" i="13" s="1"/>
  <c r="D17" i="14"/>
  <c r="F16" i="14"/>
  <c r="F15" i="14"/>
  <c r="F14" i="14"/>
  <c r="F13" i="14"/>
  <c r="F12" i="14"/>
  <c r="F11" i="14"/>
  <c r="F10" i="14"/>
  <c r="F9" i="14"/>
  <c r="F8" i="14"/>
  <c r="F7" i="14"/>
  <c r="F6" i="14"/>
  <c r="F5" i="14"/>
  <c r="F4" i="14"/>
  <c r="F3" i="14"/>
  <c r="K83" i="13" a="1"/>
  <c r="K83" i="13" s="1"/>
  <c r="K33" i="13"/>
  <c r="K7" i="13" a="1"/>
  <c r="K7" i="13" s="1"/>
  <c r="K4" i="13" a="1"/>
  <c r="K4" i="13" s="1"/>
  <c r="H11" i="14" l="1"/>
  <c r="H7" i="14"/>
  <c r="G3" i="14"/>
  <c r="G4" i="14"/>
  <c r="I4" i="14" s="1"/>
  <c r="G7" i="14"/>
  <c r="I7" i="14" s="1"/>
  <c r="G5" i="14"/>
  <c r="I5" i="14" s="1"/>
  <c r="L105" i="13"/>
  <c r="G15" i="14" s="1"/>
  <c r="I15" i="14" s="1"/>
  <c r="G14" i="14"/>
  <c r="I14" i="14" s="1"/>
  <c r="H13" i="14"/>
  <c r="H4" i="14" a="1"/>
  <c r="H4" i="14" s="1"/>
  <c r="H9" i="14"/>
  <c r="H15" i="14"/>
  <c r="H5" i="14"/>
  <c r="H3" i="14"/>
  <c r="H6" i="14"/>
  <c r="H8" i="14"/>
  <c r="H10" i="14"/>
  <c r="H12" i="14"/>
  <c r="H14" i="14"/>
  <c r="I3" i="14" l="1"/>
  <c r="I17" i="14" s="1"/>
  <c r="H17" i="1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<sst xmlns="http://schemas.openxmlformats.org/spreadsheetml/2006/main" count="325" uniqueCount="262">
  <si>
    <t>Publication date: XXXX</t>
  </si>
  <si>
    <t>Navigating this document</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</si>
  <si>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</si>
  <si>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</si>
  <si>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SportPark Loughborough University, 3 Oakwood Drive, Loughborough, Leicestershire LE11 3QF</t>
  </si>
  <si>
    <t>Incorporated by Royal Charter      Charity Registration No. 1144545</t>
  </si>
  <si>
    <t>Ref </t>
  </si>
  <si>
    <t>Score</t>
  </si>
  <si>
    <t xml:space="preserve">Moderator comments  </t>
  </si>
  <si>
    <t>K1.1 </t>
  </si>
  <si>
    <t>K1.2 </t>
  </si>
  <si>
    <t>Skills: </t>
  </si>
  <si>
    <t>S1.1 </t>
  </si>
  <si>
    <t>K&amp;U</t>
  </si>
  <si>
    <t>K2.3</t>
  </si>
  <si>
    <t>S3.1 </t>
  </si>
  <si>
    <t>K6.1 </t>
  </si>
  <si>
    <t>K6.2 </t>
  </si>
  <si>
    <t>S6.1 </t>
  </si>
  <si>
    <t>S6.2 </t>
  </si>
  <si>
    <t>S6.3 </t>
  </si>
  <si>
    <t>K7.1 </t>
  </si>
  <si>
    <t>Sections</t>
  </si>
  <si>
    <t>Specifications</t>
  </si>
  <si>
    <t>%worth of each section</t>
  </si>
  <si>
    <t>Total % covered of area</t>
  </si>
  <si>
    <t>% covered of entire standard</t>
  </si>
  <si>
    <t>Knowledge</t>
  </si>
  <si>
    <t>Skills</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</si>
  <si>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</si>
  <si>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</si>
  <si>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</si>
  <si>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</si>
  <si>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</si>
  <si>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</si>
  <si>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</si>
  <si>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</si>
  <si>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</si>
  <si>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</si>
  <si>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</si>
  <si>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</si>
  <si>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</si>
  <si>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</si>
  <si>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</si>
  <si>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</si>
  <si>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</si>
  <si>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</si>
  <si>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</si>
  <si>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Information submitted is too generic</t>
  </si>
  <si>
    <t>Portfolio</t>
  </si>
  <si>
    <t>Please elaborate on learning materials</t>
  </si>
  <si>
    <t>Professional discussion</t>
  </si>
  <si>
    <t>More research required</t>
  </si>
  <si>
    <t>Project</t>
  </si>
  <si>
    <t>Check grammar and spelling</t>
  </si>
  <si>
    <t>Simulation</t>
  </si>
  <si>
    <t>Please provide more detail</t>
  </si>
  <si>
    <t>Online test</t>
  </si>
  <si>
    <t>Edit</t>
  </si>
  <si>
    <t>Attendence only</t>
  </si>
  <si>
    <t>Multiple</t>
  </si>
  <si>
    <t>Calculating the totally percentage of knowledge/ skill covered in each section</t>
  </si>
  <si>
    <t>K1</t>
  </si>
  <si>
    <t>S1</t>
  </si>
  <si>
    <t>K2</t>
  </si>
  <si>
    <t>S2</t>
  </si>
  <si>
    <t>K3</t>
  </si>
  <si>
    <t>S3</t>
  </si>
  <si>
    <t>K4</t>
  </si>
  <si>
    <t>S4</t>
  </si>
  <si>
    <t>K5</t>
  </si>
  <si>
    <t>S5</t>
  </si>
  <si>
    <t>K6</t>
  </si>
  <si>
    <t>S6</t>
  </si>
  <si>
    <t>K7</t>
  </si>
  <si>
    <t>S7</t>
  </si>
  <si>
    <t>% value</t>
  </si>
  <si>
    <t># spec</t>
  </si>
  <si>
    <t xml:space="preserve">Chartered Institute for the Management of Sport and Physical Activity,  </t>
  </si>
  <si>
    <t>Mapping guidance - you are here!</t>
  </si>
  <si>
    <t>Moderator Feedback Section</t>
  </si>
  <si>
    <t>IV Feedback Section</t>
  </si>
  <si>
    <t>Refer to "General feedback"</t>
  </si>
  <si>
    <r>
      <rPr>
        <b/>
        <sz val="12"/>
        <color rgb="FFF089B1"/>
        <rFont val="Poppins"/>
        <family val="3"/>
      </rPr>
      <t>Mapping Breakdown</t>
    </r>
    <r>
      <rPr>
        <sz val="12"/>
        <color rgb="FFF089B1"/>
        <rFont val="Poppins"/>
        <family val="3"/>
      </rPr>
      <t xml:space="preserve"> shows a breakdown of the percentage that your course has mapped to each sections knowledge and skills criteria, and the overall percentage that your course has mapped to the professional standard</t>
    </r>
  </si>
  <si>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</si>
  <si>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t>Evidence (sign post to SOW / course specification / supporting documents)</t>
  </si>
  <si>
    <t>Partner Mapping Section</t>
  </si>
  <si>
    <t>K2.1</t>
  </si>
  <si>
    <t>K2.2</t>
  </si>
  <si>
    <t>S2.1</t>
  </si>
  <si>
    <t>K3.1</t>
  </si>
  <si>
    <t>K4.1</t>
  </si>
  <si>
    <t>K4.2</t>
  </si>
  <si>
    <t>K4.3</t>
  </si>
  <si>
    <t>K5.1</t>
  </si>
  <si>
    <t>S5.1</t>
  </si>
  <si>
    <t>S7.1</t>
  </si>
  <si>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</si>
  <si>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Edition: V3</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</si>
  <si>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</si>
  <si>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</si>
  <si>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</si>
  <si>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</si>
  <si>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</si>
  <si>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</si>
  <si>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</si>
  <si>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</si>
  <si>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</si>
  <si>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r>
      <t xml:space="preserve">Education Product Title: </t>
    </r>
    <r>
      <rPr>
        <b/>
        <sz val="12"/>
        <color theme="5"/>
        <rFont val="Poppins"/>
        <family val="3"/>
      </rPr>
      <t>INSERT HERE</t>
    </r>
  </si>
  <si>
    <t>Working with Culturally and Ethnically Diverse Communities Mapping Template</t>
  </si>
  <si>
    <t xml:space="preserve">Professional Standard: Working with Culturally and Ethnically Diverse Communities </t>
  </si>
  <si>
    <t xml:space="preserve">Professional standard content: </t>
  </si>
  <si>
    <t>1. Where is sport currently</t>
  </si>
  <si>
    <t>A good understanding of current diversity and representation levels across sport</t>
  </si>
  <si>
    <t xml:space="preserve">Understand the clear links between ethnicity and inactivity in the UK. </t>
  </si>
  <si>
    <t xml:space="preserve">Have a good knowledge of the representation levels across participation levels, coaches, officials and leaders in sport. </t>
  </si>
  <si>
    <t>Have an appreciation of the representation levels in the sporting workforce, compared to the overall population.</t>
  </si>
  <si>
    <t>An understanding of some of the factors behind the lower representation figures</t>
  </si>
  <si>
    <t>Be able to display conscious awareness and allyship to culturally and ethnically diverse communities</t>
  </si>
  <si>
    <t>2. Background to racial inequalities in sport</t>
  </si>
  <si>
    <t>An understanding of how pre WW2 sport history played a formative role in perpetuating racism and racial inequalities in sporting systems</t>
  </si>
  <si>
    <t>An understanding of post WW2 sport history, and sport’s changing role in racism and racial inequalities</t>
  </si>
  <si>
    <t>An understanding of how history still has an impact on our sporting system today</t>
  </si>
  <si>
    <t>Able to make reforms that prioritise inclusion of others over tradition and legacies</t>
  </si>
  <si>
    <t>3. Culturally and Ethnically Diverse</t>
  </si>
  <si>
    <t>Explain and advocate for differing cultural perspectives in sport.</t>
  </si>
  <si>
    <t>An ability to apply culturally and ethnically diverse practices to your sporting system</t>
  </si>
  <si>
    <t xml:space="preserve">4. Understanding Racism </t>
  </si>
  <si>
    <t>The origins of racism and the basis under which it exists in sport</t>
  </si>
  <si>
    <t>Institutional racism</t>
  </si>
  <si>
    <t>Everyday racism</t>
  </si>
  <si>
    <t>Understand impact on the individual is always primary to the intent to cause harm.</t>
  </si>
  <si>
    <t>K4.4</t>
  </si>
  <si>
    <t>Microaggressions</t>
  </si>
  <si>
    <t>K4.5</t>
  </si>
  <si>
    <t>Internalised racism</t>
  </si>
  <si>
    <t>K4.6</t>
  </si>
  <si>
    <t>Whiteness and privilege</t>
  </si>
  <si>
    <t>K4.7</t>
  </si>
  <si>
    <t>Racial colour-blindness</t>
  </si>
  <si>
    <t>K4.8</t>
  </si>
  <si>
    <t>(Un)conscious bias</t>
  </si>
  <si>
    <t>K4.9</t>
  </si>
  <si>
    <t>Racial stereotyping</t>
  </si>
  <si>
    <t>K4.10</t>
  </si>
  <si>
    <t>PCS Model for discrimination</t>
  </si>
  <si>
    <t>S4.1</t>
  </si>
  <si>
    <t>S4.2</t>
  </si>
  <si>
    <t>S4.3</t>
  </si>
  <si>
    <t>S4.4</t>
  </si>
  <si>
    <t>Micro-aggressions</t>
  </si>
  <si>
    <t>S4.5</t>
  </si>
  <si>
    <t>S4.6</t>
  </si>
  <si>
    <t>Whiteness and Privilege</t>
  </si>
  <si>
    <t>S4.7</t>
  </si>
  <si>
    <t>Racial Colour-blindness</t>
  </si>
  <si>
    <t>S4.8</t>
  </si>
  <si>
    <t>S4.9</t>
  </si>
  <si>
    <t>S4.10</t>
  </si>
  <si>
    <t xml:space="preserve">PCS Model  </t>
  </si>
  <si>
    <t>5. Equality and Equity</t>
  </si>
  <si>
    <t>Differentiating between different equality approaches</t>
  </si>
  <si>
    <t>Applying equality approaches</t>
  </si>
  <si>
    <t>6. Allyship</t>
  </si>
  <si>
    <t>Reacting well when challenged</t>
  </si>
  <si>
    <t>Understand different techniques for intervening directly, and indirectly. Understand the six steps to resolution.</t>
  </si>
  <si>
    <t>K6.3</t>
  </si>
  <si>
    <t>Allyship</t>
  </si>
  <si>
    <t>Active Bystander</t>
  </si>
  <si>
    <t>7. Cultural Competence</t>
  </si>
  <si>
    <t>Cultural Competence</t>
  </si>
  <si>
    <t>Proactively improve the cultural competence of your club or sport, in practical and systematic ways.</t>
  </si>
  <si>
    <t xml:space="preserve">Consciously check bias in relation to cultural awareness. </t>
  </si>
  <si>
    <t xml:space="preserve">Build proactive action plans that implement learning, which develops cultural competence. </t>
  </si>
  <si>
    <t>Understand the level of cultural competence your club/setup has currently.</t>
  </si>
  <si>
    <t xml:space="preserve">Understand how cultural identity can drive bias and negative perspectives. </t>
  </si>
  <si>
    <t xml:space="preserve">Understand its importance to inclusion. </t>
  </si>
  <si>
    <t xml:space="preserve">Understand what cultural competence is. </t>
  </si>
  <si>
    <t xml:space="preserve">	Check and avoid saviour or performative actions.</t>
  </si>
  <si>
    <t xml:space="preserve">	Consistently take action to support and advocate for those with less privilege. </t>
  </si>
  <si>
    <t>See an incident through to a satisfactory and appropriate outcome.</t>
  </si>
  <si>
    <t xml:space="preserve">Deal with issues appropriately, robustly and proportionally, with learning and psychological safety at the core. </t>
  </si>
  <si>
    <t xml:space="preserve">Critically assess safety and circumstance, in deciding how best to intervene. </t>
  </si>
  <si>
    <t>Confidently intervene when witnessing problematic behaviour.</t>
  </si>
  <si>
    <t>Amplify voices and perspectives of people from other backgrounds and cultures.</t>
  </si>
  <si>
    <t xml:space="preserve">Respond appropriately if you witness or confront racist behaviour. </t>
  </si>
  <si>
    <t xml:space="preserve">React appropriately if challenged. </t>
  </si>
  <si>
    <t>Understand how your allyship can have a wider positive impact on culture in your sport.</t>
  </si>
  <si>
    <t>Understand and avoid saviour mentality and performative allyship.</t>
  </si>
  <si>
    <t xml:space="preserve">Understand that acting consistently is more important than only acting when you feel confident you will get it right. </t>
  </si>
  <si>
    <t xml:space="preserve">Understand the definition of allyship, and the need to be consistent. </t>
  </si>
  <si>
    <t xml:space="preserve">Understand the ‘5ds’ principles of active bystander work. </t>
  </si>
  <si>
    <t>Understand why people often fail to step in when witnessing problematic behaviour.</t>
  </si>
  <si>
    <t>Understand fully the active bystander approach, and the importance of following it.</t>
  </si>
  <si>
    <t>Understand that reacting emotionally when challenged is a natural stress reaction, but with conscious awareness you can prevent this from happening.</t>
  </si>
  <si>
    <t xml:space="preserve">Understand the importance of putting the individual with the racialised experience at the centre of any response. </t>
  </si>
  <si>
    <t xml:space="preserve">Understand that getting things wrong in pursuit of making things better is ok, but reacting appropriately when challenged is critical. </t>
  </si>
  <si>
    <t>Use a more nuanced understanding of equity and equality to assess the effectiveness of activities and decisions in addressing racial inequalities.</t>
  </si>
  <si>
    <t>Have a good understanding of the different types of equality approaches, and how they differ in their impact on achieving equity.</t>
  </si>
  <si>
    <t>Be able to see how they are linked, but that one does not always lead to another.</t>
  </si>
  <si>
    <t xml:space="preserve">Be able to understand the difference between the terms diversity, inclusion, equality and equity. </t>
  </si>
  <si>
    <t>Consistently tackle all forms of racism as a whole, in order to shift culture.</t>
  </si>
  <si>
    <t xml:space="preserve">Positively improve culture to ensure inclusivity using the PCS model as a guide. </t>
  </si>
  <si>
    <t>Recognise and challenge racial stereotypes, as and when they display.</t>
  </si>
  <si>
    <t>Spot bias in yourself and others, and be able to check it where it may lead to negative views or consequences.</t>
  </si>
  <si>
    <t>Explore and lead conversations on ‘race’ and racism to help consciously improve understanding of issues and cultural differences.</t>
  </si>
  <si>
    <t xml:space="preserve">Ensure colourblind views are tactfully challenged, to ensure conversations on racism and inclusion can be encouraged to happen. </t>
  </si>
  <si>
    <t>Understand how to use privilege, and the explanation of privilege, in a supporting non-confrontational way.</t>
  </si>
  <si>
    <t xml:space="preserve">Consistently use any privilege to include others who do not have it. </t>
  </si>
  <si>
    <t>Ensure internalised racism is not used to invalidate the racialised experience of others.</t>
  </si>
  <si>
    <t xml:space="preserve">Be able to factor internalised racisms into assessing circumstances. </t>
  </si>
  <si>
    <t>Act appropriately when witnessing or confronted with micro-aggressions and poor behaviour.</t>
  </si>
  <si>
    <t>Be empathetic and compassionate to the needs of those experiencing everyday racism, and better able to spot and support people experiencing it.</t>
  </si>
  <si>
    <t>Design procedural and systemic interventions which ensure racial equity and inclusion from the start.</t>
  </si>
  <si>
    <t xml:space="preserve">Critically assess and spot indicators of institutional racism. </t>
  </si>
  <si>
    <t>Tackle systemic issues that lead to racial inequalities.</t>
  </si>
  <si>
    <t>Be able to see and understand intersectionality with racialised experience, and how that creates unique experiences and needs for those participating in sport.</t>
  </si>
  <si>
    <t xml:space="preserve">Be able to confidently explore ‘race’ and cultural identity, as a route to belonging and inclusion, not something to be feared. </t>
  </si>
  <si>
    <t>Understand how differing forms of racism intertwine to create a culture and set of behaviours.</t>
  </si>
  <si>
    <t>Understand the PCS model, and its importance in understanding racialised experiences in systems.</t>
  </si>
  <si>
    <t>Understand the scale of the impact racial stereotyping has on racial inequalities and outcomes.</t>
  </si>
  <si>
    <t>Understand what drives our bias, and the different forms it can take.</t>
  </si>
  <si>
    <t>Understand that taking a ‘colour blind’ approach to racism will not address the problem.</t>
  </si>
  <si>
    <t xml:space="preserve">Understand the importance of discussing racism and racial inequalities, in addressing it. </t>
  </si>
  <si>
    <t>Understand the importance of intersectionality in privilege and disadvantage.</t>
  </si>
  <si>
    <t xml:space="preserve">Understand what privilege is, and how it relates to racialised experiences in sport. </t>
  </si>
  <si>
    <t>Appreciate that there are many factors to consider in racialised experience, and that this cannot be simplified to one individual’s racialised experience, as translatable to that of others.</t>
  </si>
  <si>
    <t xml:space="preserve">Appreciating an individual’s lived experience is a complex and personal thing, and the importance therefore of furthering your own learning on systemic and cultural issues, rather than leaving the burden of education and change to culturally and ethnically diverse communities. </t>
  </si>
  <si>
    <t xml:space="preserve">Understand what internalised racism is, and the reasons for its origin. </t>
  </si>
  <si>
    <t>Understand the cumulative impact microaggressions can have on individuals.</t>
  </si>
  <si>
    <t xml:space="preserve">Understand what microaggressions are, and the different forms they can take. </t>
  </si>
  <si>
    <t xml:space="preserve">Understand what everyday racism is, and how it might manifest itself in a sporting setting. </t>
  </si>
  <si>
    <t>Understand how institutional racism differs from individual and overt racism.</t>
  </si>
  <si>
    <t xml:space="preserve">Understand and be able to spot indicators that institutional racism exists. </t>
  </si>
  <si>
    <t xml:space="preserve">Clearly understand the definition of institutional racism. </t>
  </si>
  <si>
    <t>Have an appreciation as to why individuals find it hard to speak up about racism, leading to problems often remaining hidden or difficult to spot.</t>
  </si>
  <si>
    <t xml:space="preserve">Understand the importance of understanding intersectionality and lived experience in creative inclusive environments. </t>
  </si>
  <si>
    <t xml:space="preserve">Understand how this has become part of people’s cultural identity, and that it cannot be ignored. </t>
  </si>
  <si>
    <t xml:space="preserve">Understand that classifying people into races using this construct has enabled systemic racism to prevail over a long period of time. </t>
  </si>
  <si>
    <t>Understand that race is a social construct, only relatively new in human history terms, and has no scientific basis to it.</t>
  </si>
  <si>
    <t>Critically assess your own actions in a more nuanced and informed way, in order to make personal and environmental improvements and progress.</t>
  </si>
  <si>
    <t>Understand how this differs from being not racist, and the importance of being consistent and proactive in addressing racial inequalities as a practitioner in sport.</t>
  </si>
  <si>
    <t>Understand what culturally and ethnically diverse practice means and how to apply it in a coaching setting.</t>
  </si>
  <si>
    <t xml:space="preserve">Make adjustments to ensure exclusionary practice is adjusted, advocating against resistance on the grounds of tradition and legacy is used as a reason for maintaining exclusionary practice. </t>
  </si>
  <si>
    <t>Understand how some legacies and traditions may be exclusionary, based on their connections to periods of sport’s history.</t>
  </si>
  <si>
    <t xml:space="preserve">Understand the importance of this in forming racial stereotypes and sporting traditions, some of which still exist today. </t>
  </si>
  <si>
    <t xml:space="preserve">Understand sport’s unique historical role in being a key driver for present day racial inequalities and racism, as opposed to simply a mirror of society. </t>
  </si>
  <si>
    <t>Understand the above in the context of your primary sport</t>
  </si>
  <si>
    <t xml:space="preserve">Understand the impact of post-war immigration in the UK on racism, and racial inequalities in sport. </t>
  </si>
  <si>
    <t xml:space="preserve">Understand the impact of decolonisation on racism and racial inequalities in sport. </t>
  </si>
  <si>
    <t>Understand the above in the context of your primary sport.</t>
  </si>
  <si>
    <t xml:space="preserve">Understand some of the conflicts to British values in actionable practice, including the quashing of other local sports, and implementing forms of racial segregation / hierarchical rules or roles within teams and sports. </t>
  </si>
  <si>
    <t>Understand how sport was used in colonial times to impart British values on colonial people, and the legacies of that today.</t>
  </si>
  <si>
    <t xml:space="preserve">Understand the influence of historical events, including racial theories and the subsequent role of the British Empire, in the design and codification of modern sports. </t>
  </si>
  <si>
    <t>Proactively and consciously explore key processes and decisions in relation to their inclusion of culturally and ethnically diverse people and communities.</t>
  </si>
  <si>
    <t xml:space="preserve">Identify and proactively seek indicators of barriers to racial inclusion. </t>
  </si>
  <si>
    <t xml:space="preserve">Consistently demonstrate an allyship approach to coaching practice. </t>
  </si>
  <si>
    <t>Understand the pivotal role they can play in the building of trust and inclusion for racialised participants.</t>
  </si>
  <si>
    <t xml:space="preserve">Understand the role racial stereotyping, the lack of role models and the media have on participation. </t>
  </si>
  <si>
    <t xml:space="preserve">Understand the link between psychological safety and participation. </t>
  </si>
  <si>
    <t xml:space="preserve">Understand the critical link between participation, inclusion and a respect for cultural identity. </t>
  </si>
  <si>
    <t xml:space="preserve">For non-regulated qualifications (CPD), where an Education Partner does not meet the full CIMSPA professional standard. However, it is important to note, that the Education Partner must meet a full Knowledge or Skill LDR. For example, all sections within K1.1 would need to be evidenced for that LDR to partially map to the professional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</si>
</sst>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rgb="FF002060"/>
      <name val="Calibri"/>
      <family val="2"/>
      <scheme val="minor"/>
    </font>
    <font>
      <sz val="9"/>
      <color theme="3"/>
      <name val="Poppins"/>
      <family val="3"/>
    </font>
    <font>
      <b/>
      <sz val="9"/>
      <color theme="3"/>
      <name val="Poppins"/>
      <family val="3"/>
    </font>
    <font>
      <u/>
      <sz val="11"/>
      <color theme="10"/>
      <name val="Calibri"/>
      <family val="2"/>
      <scheme val="minor"/>
    </font>
    <font>
      <sz val="11"/>
      <color rgb="FF002060"/>
      <name val="Poppins"/>
      <family val="3"/>
    </font>
    <font>
      <b/>
      <sz val="14"/>
      <color theme="1"/>
      <name val="Calibri"/>
      <family val="2"/>
      <scheme val="minor"/>
    </font>
    <font>
      <sz val="11"/>
      <color rgb="FF12326E"/>
      <name val="Calibri"/>
      <family val="2"/>
      <scheme val="minor"/>
    </font>
    <font>
      <b/>
      <sz val="9"/>
      <color theme="4" tint="-0.499984740745262"/>
      <name val="Calibri"/>
      <family val="2"/>
      <scheme val="minor"/>
    </font>
    <font>
      <b/>
      <sz val="9"/>
      <color rgb="FF12326E"/>
      <name val="Poppins"/>
      <family val="3"/>
    </font>
    <font>
      <sz val="9"/>
      <color rgb="FF12326E"/>
      <name val="Poppins"/>
      <family val="3"/>
    </font>
    <font>
      <b/>
      <sz val="10"/>
      <color rgb="FF12326E"/>
      <name val="Poppins"/>
      <family val="3"/>
    </font>
    <font>
      <b/>
      <sz val="11"/>
      <color rgb="FF12326E"/>
      <name val="Poppins"/>
      <family val="3"/>
    </font>
    <font>
      <b/>
      <sz val="12"/>
      <color rgb="FF12326E"/>
      <name val="Poppins"/>
      <family val="3"/>
    </font>
    <font>
      <sz val="10"/>
      <color rgb="FF12326E"/>
      <name val="Poppins"/>
      <family val="3"/>
    </font>
    <font>
      <sz val="11"/>
      <color rgb="FF12326E"/>
      <name val="Poppins"/>
      <family val="3"/>
    </font>
    <font>
      <sz val="12"/>
      <color rgb="FF12326E"/>
      <name val="Poppins"/>
      <family val="3"/>
    </font>
    <font>
      <sz val="8"/>
      <color rgb="FF12326E"/>
      <name val="Poppins"/>
      <family val="3"/>
    </font>
    <font>
      <u/>
      <sz val="10"/>
      <color theme="10"/>
      <name val="Poppins"/>
      <family val="3"/>
    </font>
    <font>
      <sz val="12"/>
      <color rgb="FF12326E"/>
      <name val="Calibri"/>
      <family val="2"/>
      <scheme val="minor"/>
    </font>
    <font>
      <sz val="14"/>
      <color rgb="FF12326E"/>
      <name val="Poppins"/>
      <family val="3"/>
    </font>
    <font>
      <sz val="9"/>
      <color rgb="FF002060"/>
      <name val="Poppins"/>
      <family val="3"/>
    </font>
    <font>
      <b/>
      <sz val="11"/>
      <color rgb="FF002060"/>
      <name val="Poppins"/>
      <family val="3"/>
    </font>
    <font>
      <b/>
      <sz val="11"/>
      <color rgb="FFF089B1"/>
      <name val="Poppins"/>
      <family val="3"/>
    </font>
    <font>
      <sz val="12"/>
      <color rgb="FFF089B1"/>
      <name val="Poppins"/>
      <family val="3"/>
    </font>
    <font>
      <b/>
      <sz val="12"/>
      <color rgb="FFF089B1"/>
      <name val="Poppins"/>
      <family val="3"/>
    </font>
    <font>
      <b/>
      <sz val="20"/>
      <color rgb="FF12326E"/>
      <name val="Poppins"/>
      <family val="3"/>
    </font>
    <font>
      <b/>
      <sz val="11"/>
      <color rgb="FFA5DAEC"/>
      <name val="Poppins"/>
      <family val="3"/>
    </font>
    <font>
      <b/>
      <sz val="11"/>
      <color theme="4" tint="-0.499984740745262"/>
      <name val="Poppins"/>
      <family val="3"/>
    </font>
    <font>
      <u/>
      <sz val="12"/>
      <color theme="10"/>
      <name val="Poppins"/>
      <family val="3"/>
    </font>
    <font>
      <sz val="12"/>
      <color theme="4" tint="-0.499984740745262"/>
      <name val="Poppins"/>
      <family val="3"/>
    </font>
    <font>
      <sz val="8"/>
      <name val="Calibri"/>
      <family val="2"/>
      <scheme val="minor"/>
    </font>
    <font>
      <b/>
      <sz val="12"/>
      <color theme="5"/>
      <name val="Poppins"/>
      <family val="3"/>
    </font>
    <font>
      <b/>
      <sz val="12"/>
      <color rgb="FF002060"/>
      <name val="Poppins"/>
      <family val="3"/>
    </font>
    <font>
      <sz val="12"/>
      <color rgb="FF002060"/>
      <name val="Poppins"/>
      <family val="3"/>
    </font>
    <font>
      <b/>
      <sz val="22"/>
      <color rgb="FF12326E"/>
      <name val="Poppins"/>
      <family val="3"/>
    </font>
  </fonts>
  <fills count="9">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
      <patternFill patternType="solid">
        <fgColor theme="0" tint="-0.249977111117893"/>
        <bgColor indexed="64"/>
      </patternFill>
    </fill>
    <fill>
      <patternFill patternType="solid">
        <fgColor rgb="FFFFFF00"/>
        <bgColor indexed="64"/>
      </patternFill>
    </fill>
  </fills>
  <borders count="25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medium">
        <color indexed="64"/>
      </top>
      <bottom/>
      <diagonal/>
    </border>
    <border>
      <left style="medium">
        <color rgb="FF12326E"/>
      </left>
      <right style="medium">
        <color rgb="FF12326E"/>
      </right>
      <top/>
      <bottom/>
      <diagonal/>
    </border>
    <border>
      <left/>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top/>
      <bottom/>
      <diagonal/>
    </border>
    <border>
      <left/>
      <right style="medium">
        <color rgb="FF12326E"/>
      </right>
      <top/>
      <bottom/>
      <diagonal/>
    </border>
    <border>
      <left style="medium">
        <color rgb="FF12326E"/>
      </left>
      <right/>
      <top/>
      <bottom style="medium">
        <color rgb="FF12326E"/>
      </bottom>
      <diagonal/>
    </border>
    <border>
      <left style="thin">
        <color theme="0"/>
      </left>
      <right/>
      <top/>
      <bottom/>
      <diagonal/>
    </border>
    <border>
      <left/>
      <right style="medium">
        <color rgb="FF002060"/>
      </right>
      <top/>
      <bottom style="medium">
        <color rgb="FF002060"/>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2060"/>
      </left>
      <right/>
      <top style="medium">
        <color rgb="FF002060"/>
      </top>
      <bottom/>
      <diagonal/>
    </border>
    <border>
      <left style="medium">
        <color rgb="FF002060"/>
      </left>
      <right/>
      <top/>
      <bottom style="dotted">
        <color theme="0" tint="-0.499984740745262"/>
      </bottom>
      <diagonal/>
    </border>
    <border>
      <left style="medium">
        <color rgb="FF002060"/>
      </left>
      <right/>
      <top style="medium">
        <color rgb="FF002060"/>
      </top>
      <bottom style="dotted">
        <color theme="0" tint="-0.499984740745262"/>
      </bottom>
      <diagonal/>
    </border>
    <border>
      <left/>
      <right style="medium">
        <color rgb="FF002060"/>
      </right>
      <top style="medium">
        <color rgb="FF002060"/>
      </top>
      <bottom style="dotted">
        <color theme="0" tint="-0.499984740745262"/>
      </bottom>
      <diagonal/>
    </border>
    <border>
      <left style="medium">
        <color rgb="FF002060"/>
      </left>
      <right/>
      <top/>
      <bottom/>
      <diagonal/>
    </border>
    <border>
      <left/>
      <right style="medium">
        <color rgb="FF002060"/>
      </right>
      <top style="dotted">
        <color theme="0" tint="-0.499984740745262"/>
      </top>
      <bottom style="dotted">
        <color theme="0" tint="-0.499984740745262"/>
      </bottom>
      <diagonal/>
    </border>
    <border>
      <left/>
      <right style="medium">
        <color rgb="FF002060"/>
      </right>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style="medium">
        <color rgb="FF002060"/>
      </right>
      <top/>
      <bottom style="medium">
        <color rgb="FF12326E"/>
      </bottom>
      <diagonal/>
    </border>
    <border>
      <left style="medium">
        <color rgb="FF002060"/>
      </left>
      <right style="medium">
        <color rgb="FF002060"/>
      </right>
      <top style="medium">
        <color rgb="FF12326E"/>
      </top>
      <bottom style="medium">
        <color rgb="FF002060"/>
      </bottom>
      <diagonal/>
    </border>
    <border>
      <left style="medium">
        <color rgb="FF002060"/>
      </left>
      <right style="medium">
        <color rgb="FF002060"/>
      </right>
      <top/>
      <bottom style="dotted">
        <color theme="0" tint="-0.499984740745262"/>
      </bottom>
      <diagonal/>
    </border>
    <border>
      <left/>
      <right style="medium">
        <color rgb="FF002060"/>
      </right>
      <top/>
      <bottom style="dotted">
        <color theme="0" tint="-0.499984740745262"/>
      </bottom>
      <diagonal/>
    </border>
    <border>
      <left/>
      <right style="medium">
        <color rgb="FF002060"/>
      </right>
      <top style="medium">
        <color rgb="FF12326E"/>
      </top>
      <bottom/>
      <diagonal/>
    </border>
    <border>
      <left style="medium">
        <color rgb="FF002060"/>
      </left>
      <right style="medium">
        <color rgb="FF002060"/>
      </right>
      <top style="medium">
        <color rgb="FF12326E"/>
      </top>
      <bottom/>
      <diagonal/>
    </border>
    <border>
      <left style="medium">
        <color rgb="FF12326E"/>
      </left>
      <right style="medium">
        <color rgb="FF002060"/>
      </right>
      <top/>
      <bottom/>
      <diagonal/>
    </border>
    <border>
      <left/>
      <right/>
      <top/>
      <bottom style="dotted">
        <color theme="0" tint="-0.499984740745262"/>
      </bottom>
      <diagonal/>
    </border>
    <border>
      <left style="medium">
        <color rgb="FF12326E"/>
      </left>
      <right/>
      <top style="medium">
        <color rgb="FF12326E"/>
      </top>
      <bottom/>
      <diagonal/>
    </border>
    <border>
      <left style="medium">
        <color theme="7" tint="-0.249977111117893"/>
      </left>
      <right/>
      <top/>
      <bottom/>
      <diagonal/>
    </border>
    <border>
      <left style="thin">
        <color indexed="64"/>
      </left>
      <right style="thin">
        <color indexed="64"/>
      </right>
      <top/>
      <bottom style="thin">
        <color indexed="64"/>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right style="medium">
        <color rgb="FF12326E"/>
      </right>
      <top style="medium">
        <color rgb="FF12326E"/>
      </top>
      <bottom/>
      <diagonal/>
    </border>
    <border>
      <left/>
      <right style="medium">
        <color rgb="FF12326E"/>
      </right>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indexed="64"/>
      </left>
      <right style="medium">
        <color indexed="64"/>
      </right>
      <top/>
      <bottom/>
      <diagonal/>
    </border>
    <border>
      <left style="medium">
        <color rgb="FF002060"/>
      </left>
      <right style="medium">
        <color indexed="64"/>
      </right>
      <top/>
      <bottom style="medium">
        <color rgb="FF002060"/>
      </bottom>
      <diagonal/>
    </border>
    <border>
      <left style="medium">
        <color rgb="FF002060"/>
      </left>
      <right style="medium">
        <color indexed="64"/>
      </right>
      <top style="medium">
        <color rgb="FF12326E"/>
      </top>
      <bottom style="medium">
        <color rgb="FF002060"/>
      </bottom>
      <diagonal/>
    </border>
    <border>
      <left style="medium">
        <color rgb="FF002060"/>
      </left>
      <right style="medium">
        <color indexed="64"/>
      </right>
      <top/>
      <bottom style="dotted">
        <color theme="0" tint="-0.499984740745262"/>
      </bottom>
      <diagonal/>
    </border>
    <border>
      <left style="medium">
        <color rgb="FF002060"/>
      </left>
      <right style="medium">
        <color indexed="64"/>
      </right>
      <top/>
      <bottom/>
      <diagonal/>
    </border>
    <border>
      <left style="medium">
        <color rgb="FF002060"/>
      </left>
      <right/>
      <top style="medium">
        <color rgb="FF12326E"/>
      </top>
      <bottom style="medium">
        <color rgb="FF002060"/>
      </bottom>
      <diagonal/>
    </border>
    <border>
      <left style="medium">
        <color rgb="FF002060"/>
      </left>
      <right style="medium">
        <color indexed="64"/>
      </right>
      <top/>
      <bottom style="medium">
        <color rgb="FF12326E"/>
      </bottom>
      <diagonal/>
    </border>
    <border>
      <left style="thin">
        <color theme="3"/>
      </left>
      <right style="thin">
        <color theme="3"/>
      </right>
      <top style="thin">
        <color theme="3"/>
      </top>
      <bottom/>
      <diagonal/>
    </border>
    <border>
      <left style="medium">
        <color theme="4" tint="-0.499984740745262"/>
      </left>
      <right style="medium">
        <color rgb="FF12326E"/>
      </right>
      <top style="medium">
        <color rgb="FF12326E"/>
      </top>
      <bottom/>
      <diagonal/>
    </border>
    <border>
      <left style="medium">
        <color indexed="64"/>
      </left>
      <right style="medium">
        <color theme="4" tint="-0.499984740745262"/>
      </right>
      <top/>
      <bottom/>
      <diagonal/>
    </border>
    <border>
      <left/>
      <right style="medium">
        <color theme="4" tint="-0.499984740745262"/>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indexed="64"/>
      </left>
      <right style="medium">
        <color theme="4" tint="-0.499984740745262"/>
      </right>
      <top/>
      <bottom style="medium">
        <color rgb="FF12326E"/>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indexed="64"/>
      </left>
      <right style="medium">
        <color theme="4" tint="-0.499984740745262"/>
      </right>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12326E"/>
      </left>
      <right style="medium">
        <color rgb="FF002060"/>
      </right>
      <top/>
      <bottom style="medium">
        <color theme="4" tint="-0.499984740745262"/>
      </bottom>
      <diagonal/>
    </border>
    <border>
      <left/>
      <right style="medium">
        <color theme="0"/>
      </right>
      <top/>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rgb="FF002060"/>
      </right>
      <top style="medium">
        <color rgb="FF002060"/>
      </top>
      <bottom style="dotted">
        <color theme="0" tint="-0.499984740745262"/>
      </bottom>
      <diagonal/>
    </border>
    <border>
      <left style="medium">
        <color theme="4" tint="-0.499984740745262"/>
      </left>
      <right style="medium">
        <color rgb="FF002060"/>
      </right>
      <top style="dotted">
        <color theme="0" tint="-0.499984740745262"/>
      </top>
      <bottom style="dotted">
        <color theme="0" tint="-0.499984740745262"/>
      </bottom>
      <diagonal/>
    </border>
    <border>
      <left style="medium">
        <color theme="4" tint="-0.499984740745262"/>
      </left>
      <right style="medium">
        <color rgb="FF002060"/>
      </right>
      <top style="dotted">
        <color theme="0" tint="-0.499984740745262"/>
      </top>
      <bottom style="medium">
        <color rgb="FF002060"/>
      </bottom>
      <diagonal/>
    </border>
    <border>
      <left style="medium">
        <color theme="4" tint="-0.499984740745262"/>
      </left>
      <right/>
      <top style="medium">
        <color theme="4" tint="-0.499984740745262"/>
      </top>
      <bottom style="medium">
        <color rgb="FF002060"/>
      </bottom>
      <diagonal/>
    </border>
    <border>
      <left style="medium">
        <color rgb="FF002060"/>
      </left>
      <right style="medium">
        <color theme="4" tint="-0.499984740745262"/>
      </right>
      <top style="medium">
        <color rgb="FF002060"/>
      </top>
      <bottom/>
      <diagonal/>
    </border>
    <border>
      <left style="medium">
        <color rgb="FF002060"/>
      </left>
      <right style="medium">
        <color rgb="FF002060"/>
      </right>
      <top/>
      <bottom style="medium">
        <color theme="4" tint="-0.499984740745262"/>
      </bottom>
      <diagonal/>
    </border>
    <border>
      <left style="medium">
        <color rgb="FF002060"/>
      </left>
      <right/>
      <top/>
      <bottom style="medium">
        <color theme="4" tint="-0.499984740745262"/>
      </bottom>
      <diagonal/>
    </border>
    <border>
      <left style="medium">
        <color theme="4" tint="-0.499984740745262"/>
      </left>
      <right style="medium">
        <color rgb="FF002060"/>
      </right>
      <top style="medium">
        <color rgb="FF002060"/>
      </top>
      <bottom style="medium">
        <color theme="4" tint="-0.499984740745262"/>
      </bottom>
      <diagonal/>
    </border>
    <border>
      <left style="medium">
        <color theme="4" tint="-0.499984740745262"/>
      </left>
      <right style="medium">
        <color rgb="FF12326E"/>
      </right>
      <top/>
      <bottom style="medium">
        <color rgb="FF002060"/>
      </bottom>
      <diagonal/>
    </border>
    <border>
      <left style="medium">
        <color theme="4" tint="-0.499984740745262"/>
      </left>
      <right style="medium">
        <color rgb="FF002060"/>
      </right>
      <top style="dotted">
        <color theme="0" tint="-0.499984740745262"/>
      </top>
      <bottom/>
      <diagonal/>
    </border>
    <border>
      <left style="medium">
        <color rgb="FF002060"/>
      </left>
      <right style="medium">
        <color rgb="FF002060"/>
      </right>
      <top style="medium">
        <color rgb="FF002060"/>
      </top>
      <bottom style="hair">
        <color theme="4" tint="-0.499984740745262"/>
      </bottom>
      <diagonal/>
    </border>
    <border>
      <left style="medium">
        <color rgb="FF002060"/>
      </left>
      <right style="medium">
        <color rgb="FF002060"/>
      </right>
      <top/>
      <bottom style="hair">
        <color theme="4" tint="-0.499984740745262"/>
      </bottom>
      <diagonal/>
    </border>
    <border>
      <left style="medium">
        <color rgb="FF002060"/>
      </left>
      <right/>
      <top/>
      <bottom style="hair">
        <color theme="4" tint="-0.499984740745262"/>
      </bottom>
      <diagonal/>
    </border>
    <border>
      <left style="medium">
        <color rgb="FF002060"/>
      </left>
      <right style="medium">
        <color indexed="64"/>
      </right>
      <top/>
      <bottom style="hair">
        <color theme="4" tint="-0.499984740745262"/>
      </bottom>
      <diagonal/>
    </border>
    <border>
      <left style="medium">
        <color indexed="64"/>
      </left>
      <right style="medium">
        <color theme="4" tint="-0.499984740745262"/>
      </right>
      <top style="medium">
        <color theme="4" tint="-0.499984740745262"/>
      </top>
      <bottom style="hair">
        <color theme="4" tint="-0.499984740745262"/>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002060"/>
      </left>
      <right style="medium">
        <color rgb="FF002060"/>
      </right>
      <top style="hair">
        <color theme="4" tint="-0.499984740745262"/>
      </top>
      <bottom style="hair">
        <color theme="4" tint="-0.499984740745262"/>
      </bottom>
      <diagonal/>
    </border>
    <border>
      <left style="medium">
        <color rgb="FF002060"/>
      </left>
      <right/>
      <top style="hair">
        <color theme="4" tint="-0.499984740745262"/>
      </top>
      <bottom style="hair">
        <color theme="4" tint="-0.499984740745262"/>
      </bottom>
      <diagonal/>
    </border>
    <border>
      <left style="medium">
        <color rgb="FF002060"/>
      </left>
      <right style="medium">
        <color indexed="64"/>
      </right>
      <top style="hair">
        <color theme="4" tint="-0.499984740745262"/>
      </top>
      <bottom style="hair">
        <color theme="4" tint="-0.499984740745262"/>
      </bottom>
      <diagonal/>
    </border>
    <border>
      <left style="medium">
        <color indexed="64"/>
      </left>
      <right style="medium">
        <color theme="4" tint="-0.499984740745262"/>
      </right>
      <top style="hair">
        <color theme="4" tint="-0.499984740745262"/>
      </top>
      <bottom style="hair">
        <color theme="4" tint="-0.499984740745262"/>
      </bottom>
      <diagonal/>
    </border>
    <border>
      <left style="medium">
        <color theme="4" tint="-0.499984740745262"/>
      </left>
      <right style="medium">
        <color theme="4" tint="-0.499984740745262"/>
      </right>
      <top style="medium">
        <color theme="4" tint="-0.499984740745262"/>
      </top>
      <bottom style="hair">
        <color theme="4" tint="-0.499984740745262"/>
      </bottom>
      <diagonal/>
    </border>
    <border>
      <left style="medium">
        <color theme="4" tint="-0.499984740745262"/>
      </left>
      <right style="medium">
        <color theme="4" tint="-0.499984740745262"/>
      </right>
      <top style="hair">
        <color theme="4" tint="-0.499984740745262"/>
      </top>
      <bottom style="hair">
        <color theme="4" tint="-0.499984740745262"/>
      </bottom>
      <diagonal/>
    </border>
    <border>
      <left style="medium">
        <color rgb="FF002060"/>
      </left>
      <right/>
      <top style="medium">
        <color rgb="FF002060"/>
      </top>
      <bottom style="hair">
        <color theme="4" tint="-0.499984740745262"/>
      </bottom>
      <diagonal/>
    </border>
    <border>
      <left style="medium">
        <color rgb="FF002060"/>
      </left>
      <right style="medium">
        <color indexed="64"/>
      </right>
      <top style="medium">
        <color rgb="FF002060"/>
      </top>
      <bottom style="hair">
        <color theme="4" tint="-0.499984740745262"/>
      </bottom>
      <diagonal/>
    </border>
    <border>
      <left style="medium">
        <color indexed="64"/>
      </left>
      <right style="medium">
        <color theme="4" tint="-0.499984740745262"/>
      </right>
      <top/>
      <bottom style="hair">
        <color theme="4" tint="-0.499984740745262"/>
      </bottom>
      <diagonal/>
    </border>
    <border>
      <left style="medium">
        <color rgb="FF002060"/>
      </left>
      <right style="medium">
        <color rgb="FF12326E"/>
      </right>
      <top style="medium">
        <color rgb="FF002060"/>
      </top>
      <bottom style="hair">
        <color theme="4" tint="-0.499984740745262"/>
      </bottom>
      <diagonal/>
    </border>
    <border>
      <left style="medium">
        <color rgb="FF002060"/>
      </left>
      <right style="medium">
        <color theme="4" tint="-0.499984740745262"/>
      </right>
      <top style="medium">
        <color rgb="FF002060"/>
      </top>
      <bottom style="hair">
        <color theme="4" tint="-0.499984740745262"/>
      </bottom>
      <diagonal/>
    </border>
    <border>
      <left/>
      <right style="medium">
        <color rgb="FF12326E"/>
      </right>
      <top style="medium">
        <color rgb="FF002060"/>
      </top>
      <bottom style="hair">
        <color theme="4" tint="-0.499984740745262"/>
      </bottom>
      <diagonal/>
    </border>
    <border>
      <left style="medium">
        <color rgb="FF002060"/>
      </left>
      <right style="medium">
        <color rgb="FF12326E"/>
      </right>
      <top style="hair">
        <color theme="4" tint="-0.499984740745262"/>
      </top>
      <bottom style="hair">
        <color theme="4" tint="-0.499984740745262"/>
      </bottom>
      <diagonal/>
    </border>
    <border>
      <left/>
      <right style="medium">
        <color rgb="FF12326E"/>
      </right>
      <top style="hair">
        <color theme="4" tint="-0.499984740745262"/>
      </top>
      <bottom style="hair">
        <color theme="4" tint="-0.499984740745262"/>
      </bottom>
      <diagonal/>
    </border>
    <border>
      <left style="medium">
        <color rgb="FF002060"/>
      </left>
      <right style="medium">
        <color rgb="FF12326E"/>
      </right>
      <top/>
      <bottom style="hair">
        <color theme="4" tint="-0.499984740745262"/>
      </bottom>
      <diagonal/>
    </border>
    <border>
      <left style="medium">
        <color theme="4" tint="-0.499984740745262"/>
      </left>
      <right style="medium">
        <color theme="4" tint="-0.499984740745262"/>
      </right>
      <top style="hair">
        <color theme="4" tint="-0.499984740745262"/>
      </top>
      <bottom style="medium">
        <color theme="4" tint="-0.499984740745262"/>
      </bottom>
      <diagonal/>
    </border>
    <border>
      <left style="medium">
        <color rgb="FF002060"/>
      </left>
      <right style="medium">
        <color indexed="64"/>
      </right>
      <top style="medium">
        <color rgb="FF12326E"/>
      </top>
      <bottom style="hair">
        <color theme="4" tint="-0.499984740745262"/>
      </bottom>
      <diagonal/>
    </border>
    <border>
      <left style="medium">
        <color rgb="FF002060"/>
      </left>
      <right style="medium">
        <color theme="4" tint="-0.499984740745262"/>
      </right>
      <top style="medium">
        <color rgb="FF12326E"/>
      </top>
      <bottom style="hair">
        <color theme="4" tint="-0.499984740745262"/>
      </bottom>
      <diagonal/>
    </border>
    <border>
      <left style="medium">
        <color rgb="FF002060"/>
      </left>
      <right style="medium">
        <color rgb="FF002060"/>
      </right>
      <top style="medium">
        <color rgb="FF12326E"/>
      </top>
      <bottom style="hair">
        <color theme="4" tint="-0.499984740745262"/>
      </bottom>
      <diagonal/>
    </border>
    <border>
      <left style="medium">
        <color indexed="64"/>
      </left>
      <right style="medium">
        <color theme="4" tint="-0.499984740745262"/>
      </right>
      <top style="medium">
        <color rgb="FF12326E"/>
      </top>
      <bottom style="hair">
        <color theme="4" tint="-0.499984740745262"/>
      </bottom>
      <diagonal/>
    </border>
    <border>
      <left style="medium">
        <color rgb="FF002060"/>
      </left>
      <right style="medium">
        <color indexed="64"/>
      </right>
      <top style="hair">
        <color theme="4" tint="-0.499984740745262"/>
      </top>
      <bottom style="medium">
        <color theme="4" tint="-0.499984740745262"/>
      </bottom>
      <diagonal/>
    </border>
    <border>
      <left style="medium">
        <color rgb="FF12326E"/>
      </left>
      <right style="medium">
        <color rgb="FF12326E"/>
      </right>
      <top/>
      <bottom style="medium">
        <color rgb="FF12326E"/>
      </bottom>
      <diagonal/>
    </border>
    <border>
      <left style="medium">
        <color rgb="FF12326E"/>
      </left>
      <right style="medium">
        <color theme="4" tint="-0.499984740745262"/>
      </right>
      <top/>
      <bottom style="medium">
        <color rgb="FF12326E"/>
      </bottom>
      <diagonal/>
    </border>
    <border>
      <left style="medium">
        <color rgb="FF002060"/>
      </left>
      <right style="medium">
        <color rgb="FF12326E"/>
      </right>
      <top style="medium">
        <color theme="4" tint="-0.499984740745262"/>
      </top>
      <bottom style="hair">
        <color theme="4" tint="-0.499984740745262"/>
      </bottom>
      <diagonal/>
    </border>
    <border>
      <left style="medium">
        <color rgb="FF12326E"/>
      </left>
      <right style="medium">
        <color rgb="FF12326E"/>
      </right>
      <top style="medium">
        <color rgb="FF12326E"/>
      </top>
      <bottom style="hair">
        <color theme="4" tint="-0.499984740745262"/>
      </bottom>
      <diagonal/>
    </border>
    <border>
      <left style="medium">
        <color rgb="FF12326E"/>
      </left>
      <right style="medium">
        <color theme="4" tint="-0.499984740745262"/>
      </right>
      <top style="medium">
        <color rgb="FF12326E"/>
      </top>
      <bottom style="hair">
        <color theme="4" tint="-0.499984740745262"/>
      </bottom>
      <diagonal/>
    </border>
    <border>
      <left/>
      <right style="medium">
        <color rgb="FF12326E"/>
      </right>
      <top style="medium">
        <color rgb="FF12326E"/>
      </top>
      <bottom style="hair">
        <color theme="4" tint="-0.499984740745262"/>
      </bottom>
      <diagonal/>
    </border>
    <border>
      <left style="medium">
        <color rgb="FF12326E"/>
      </left>
      <right style="medium">
        <color rgb="FF12326E"/>
      </right>
      <top style="hair">
        <color theme="4" tint="-0.499984740745262"/>
      </top>
      <bottom style="hair">
        <color theme="4" tint="-0.499984740745262"/>
      </bottom>
      <diagonal/>
    </border>
    <border>
      <left style="medium">
        <color rgb="FF12326E"/>
      </left>
      <right style="medium">
        <color theme="4" tint="-0.499984740745262"/>
      </right>
      <top style="hair">
        <color theme="4" tint="-0.499984740745262"/>
      </top>
      <bottom style="hair">
        <color theme="4" tint="-0.499984740745262"/>
      </bottom>
      <diagonal/>
    </border>
    <border>
      <left style="medium">
        <color indexed="64"/>
      </left>
      <right style="medium">
        <color rgb="FF002060"/>
      </right>
      <top/>
      <bottom/>
      <diagonal/>
    </border>
    <border>
      <left style="medium">
        <color rgb="FF12326E"/>
      </left>
      <right style="medium">
        <color rgb="FF002060"/>
      </right>
      <top style="medium">
        <color rgb="FF12326E"/>
      </top>
      <bottom style="hair">
        <color theme="4" tint="-0.499984740745262"/>
      </bottom>
      <diagonal/>
    </border>
    <border>
      <left style="medium">
        <color rgb="FF12326E"/>
      </left>
      <right style="medium">
        <color rgb="FF002060"/>
      </right>
      <top style="hair">
        <color theme="4" tint="-0.499984740745262"/>
      </top>
      <bottom style="hair">
        <color theme="4" tint="-0.499984740745262"/>
      </bottom>
      <diagonal/>
    </border>
    <border>
      <left style="medium">
        <color rgb="FF12326E"/>
      </left>
      <right style="medium">
        <color rgb="FF002060"/>
      </right>
      <top/>
      <bottom style="hair">
        <color theme="4" tint="-0.499984740745262"/>
      </bottom>
      <diagonal/>
    </border>
    <border>
      <left style="medium">
        <color rgb="FF12326E"/>
      </left>
      <right style="medium">
        <color rgb="FF002060"/>
      </right>
      <top style="medium">
        <color rgb="FF002060"/>
      </top>
      <bottom style="hair">
        <color theme="4" tint="-0.499984740745262"/>
      </bottom>
      <diagonal/>
    </border>
    <border>
      <left style="medium">
        <color rgb="FF002060"/>
      </left>
      <right/>
      <top/>
      <bottom style="medium">
        <color rgb="FF12326E"/>
      </bottom>
      <diagonal/>
    </border>
    <border>
      <left style="medium">
        <color theme="4" tint="-0.499984740745262"/>
      </left>
      <right style="medium">
        <color theme="4" tint="-0.499984740745262"/>
      </right>
      <top style="medium">
        <color rgb="FF12326E"/>
      </top>
      <bottom style="hair">
        <color theme="4" tint="-0.499984740745262"/>
      </bottom>
      <diagonal/>
    </border>
    <border>
      <left/>
      <right style="medium">
        <color theme="4" tint="-0.499984740745262"/>
      </right>
      <top/>
      <bottom style="hair">
        <color theme="4" tint="-0.499984740745262"/>
      </bottom>
      <diagonal/>
    </border>
    <border>
      <left style="medium">
        <color rgb="FF002060"/>
      </left>
      <right style="medium">
        <color theme="4" tint="-0.499984740745262"/>
      </right>
      <top style="hair">
        <color theme="4" tint="-0.499984740745262"/>
      </top>
      <bottom style="medium">
        <color theme="4" tint="-0.499984740745262"/>
      </bottom>
      <diagonal/>
    </border>
    <border>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rgb="FF002060"/>
      </left>
      <right/>
      <top style="medium">
        <color rgb="FF12326E"/>
      </top>
      <bottom style="hair">
        <color theme="4" tint="-0.499984740745262"/>
      </bottom>
      <diagonal/>
    </border>
    <border>
      <left/>
      <right style="medium">
        <color theme="4" tint="-0.499984740745262"/>
      </right>
      <top style="medium">
        <color rgb="FF12326E"/>
      </top>
      <bottom style="hair">
        <color theme="4" tint="-0.499984740745262"/>
      </bottom>
      <diagonal/>
    </border>
    <border>
      <left style="medium">
        <color theme="4" tint="-0.499984740745262"/>
      </left>
      <right style="medium">
        <color theme="4" tint="-0.499984740745262"/>
      </right>
      <top style="medium">
        <color indexed="64"/>
      </top>
      <bottom style="hair">
        <color theme="4" tint="-0.499984740745262"/>
      </bottom>
      <diagonal/>
    </border>
    <border>
      <left style="medium">
        <color theme="4" tint="-0.499984740745262"/>
      </left>
      <right style="medium">
        <color rgb="FF12326E"/>
      </right>
      <top/>
      <bottom/>
      <diagonal/>
    </border>
    <border>
      <left style="medium">
        <color rgb="FF002060"/>
      </left>
      <right style="medium">
        <color rgb="FF12326E"/>
      </right>
      <top style="medium">
        <color rgb="FF12326E"/>
      </top>
      <bottom style="hair">
        <color theme="4" tint="-0.499984740745262"/>
      </bottom>
      <diagonal/>
    </border>
    <border>
      <left style="medium">
        <color rgb="FF002060"/>
      </left>
      <right/>
      <top style="medium">
        <color theme="4" tint="-0.499984740745262"/>
      </top>
      <bottom style="hair">
        <color theme="4" tint="-0.499984740745262"/>
      </bottom>
      <diagonal/>
    </border>
    <border>
      <left style="medium">
        <color rgb="FF002060"/>
      </left>
      <right style="medium">
        <color rgb="FF002060"/>
      </right>
      <top style="medium">
        <color theme="4" tint="-0.499984740745262"/>
      </top>
      <bottom style="hair">
        <color theme="4" tint="-0.499984740745262"/>
      </bottom>
      <diagonal/>
    </border>
    <border>
      <left/>
      <right style="medium">
        <color theme="4" tint="-0.499984740745262"/>
      </right>
      <top style="medium">
        <color theme="4" tint="-0.499984740745262"/>
      </top>
      <bottom style="hair">
        <color theme="4" tint="-0.499984740745262"/>
      </bottom>
      <diagonal/>
    </border>
    <border>
      <left style="medium">
        <color rgb="FF002060"/>
      </left>
      <right style="medium">
        <color rgb="FF002060"/>
      </right>
      <top style="hair">
        <color theme="4" tint="-0.499984740745262"/>
      </top>
      <bottom style="medium">
        <color theme="4" tint="-0.499984740745262"/>
      </bottom>
      <diagonal/>
    </border>
    <border>
      <left style="medium">
        <color rgb="FF002060"/>
      </left>
      <right style="medium">
        <color rgb="FF12326E"/>
      </right>
      <top style="hair">
        <color theme="4" tint="-0.499984740745262"/>
      </top>
      <bottom style="medium">
        <color theme="4" tint="-0.499984740745262"/>
      </bottom>
      <diagonal/>
    </border>
    <border>
      <left style="medium">
        <color rgb="FF12326E"/>
      </left>
      <right style="medium">
        <color rgb="FF002060"/>
      </right>
      <top style="hair">
        <color theme="4" tint="-0.499984740745262"/>
      </top>
      <bottom style="medium">
        <color theme="4" tint="-0.499984740745262"/>
      </bottom>
      <diagonal/>
    </border>
    <border>
      <left style="medium">
        <color theme="4" tint="-0.499984740745262"/>
      </left>
      <right style="medium">
        <color rgb="FF002060"/>
      </right>
      <top/>
      <bottom/>
      <diagonal/>
    </border>
    <border>
      <left style="medium">
        <color rgb="FF002060"/>
      </left>
      <right style="medium">
        <color rgb="FF12326E"/>
      </right>
      <top/>
      <bottom style="medium">
        <color theme="4" tint="-0.499984740745262"/>
      </bottom>
      <diagonal/>
    </border>
    <border>
      <left style="medium">
        <color indexed="64"/>
      </left>
      <right style="medium">
        <color indexed="64"/>
      </right>
      <top style="medium">
        <color indexed="64"/>
      </top>
      <bottom style="hair">
        <color theme="4" tint="-0.499984740745262"/>
      </bottom>
      <diagonal/>
    </border>
    <border>
      <left style="medium">
        <color indexed="64"/>
      </left>
      <right style="medium">
        <color indexed="64"/>
      </right>
      <top style="hair">
        <color theme="4" tint="-0.499984740745262"/>
      </top>
      <bottom style="hair">
        <color theme="4" tint="-0.499984740745262"/>
      </bottom>
      <diagonal/>
    </border>
    <border>
      <left style="medium">
        <color indexed="64"/>
      </left>
      <right style="medium">
        <color indexed="64"/>
      </right>
      <top/>
      <bottom style="hair">
        <color theme="4" tint="-0.499984740745262"/>
      </bottom>
      <diagonal/>
    </border>
    <border>
      <left style="medium">
        <color rgb="FF002060"/>
      </left>
      <right style="medium">
        <color indexed="64"/>
      </right>
      <top/>
      <bottom style="medium">
        <color theme="4" tint="-0.499984740745262"/>
      </bottom>
      <diagonal/>
    </border>
    <border>
      <left style="medium">
        <color indexed="64"/>
      </left>
      <right style="medium">
        <color rgb="FF002060"/>
      </right>
      <top style="medium">
        <color rgb="FF002060"/>
      </top>
      <bottom/>
      <diagonal/>
    </border>
    <border>
      <left style="medium">
        <color rgb="FF002060"/>
      </left>
      <right style="medium">
        <color indexed="64"/>
      </right>
      <top style="medium">
        <color theme="4" tint="-0.499984740745262"/>
      </top>
      <bottom style="hair">
        <color theme="4" tint="-0.499984740745262"/>
      </bottom>
      <diagonal/>
    </border>
    <border>
      <left style="medium">
        <color indexed="64"/>
      </left>
      <right style="medium">
        <color rgb="FF002060"/>
      </right>
      <top/>
      <bottom style="medium">
        <color rgb="FF002060"/>
      </bottom>
      <diagonal/>
    </border>
    <border>
      <left style="medium">
        <color rgb="FF002060"/>
      </left>
      <right/>
      <top style="hair">
        <color theme="4" tint="-0.499984740745262"/>
      </top>
      <bottom style="medium">
        <color theme="4" tint="-0.499984740745262"/>
      </bottom>
      <diagonal/>
    </border>
    <border>
      <left style="medium">
        <color indexed="64"/>
      </left>
      <right style="medium">
        <color theme="4" tint="-0.499984740745262"/>
      </right>
      <top style="hair">
        <color theme="4" tint="-0.499984740745262"/>
      </top>
      <bottom style="medium">
        <color theme="4" tint="-0.499984740745262"/>
      </bottom>
      <diagonal/>
    </border>
    <border>
      <left/>
      <right style="medium">
        <color rgb="FF002060"/>
      </right>
      <top/>
      <bottom style="medium">
        <color theme="4" tint="-0.499984740745262"/>
      </bottom>
      <diagonal/>
    </border>
    <border>
      <left style="medium">
        <color indexed="64"/>
      </left>
      <right style="medium">
        <color indexed="64"/>
      </right>
      <top style="medium">
        <color theme="4" tint="-0.499984740745262"/>
      </top>
      <bottom/>
      <diagonal/>
    </border>
    <border>
      <left/>
      <right/>
      <top style="medium">
        <color rgb="FF002060"/>
      </top>
      <bottom style="hair">
        <color theme="4" tint="-0.499984740745262"/>
      </bottom>
      <diagonal/>
    </border>
    <border>
      <left style="medium">
        <color indexed="64"/>
      </left>
      <right style="medium">
        <color indexed="64"/>
      </right>
      <top/>
      <bottom style="medium">
        <color indexed="64"/>
      </bottom>
      <diagonal/>
    </border>
    <border>
      <left style="medium">
        <color rgb="FF12326E"/>
      </left>
      <right style="medium">
        <color rgb="FF002060"/>
      </right>
      <top style="medium">
        <color indexed="64"/>
      </top>
      <bottom style="hair">
        <color theme="4" tint="-0.499984740745262"/>
      </bottom>
      <diagonal/>
    </border>
    <border>
      <left style="medium">
        <color rgb="FF12326E"/>
      </left>
      <right style="medium">
        <color rgb="FF002060"/>
      </right>
      <top/>
      <bottom style="dotted">
        <color theme="0" tint="-0.499984740745262"/>
      </bottom>
      <diagonal/>
    </border>
    <border>
      <left style="medium">
        <color indexed="64"/>
      </left>
      <right style="medium">
        <color indexed="64"/>
      </right>
      <top/>
      <bottom style="medium">
        <color theme="4" tint="-0.499984740745262"/>
      </bottom>
      <diagonal/>
    </border>
    <border>
      <left style="medium">
        <color theme="4" tint="-0.499984740745262"/>
      </left>
      <right style="medium">
        <color theme="4" tint="-0.499984740745262"/>
      </right>
      <top/>
      <bottom style="medium">
        <color rgb="FF12326E"/>
      </bottom>
      <diagonal/>
    </border>
    <border>
      <left style="medium">
        <color indexed="64"/>
      </left>
      <right style="medium">
        <color theme="4" tint="-0.499984740745262"/>
      </right>
      <top/>
      <bottom style="medium">
        <color rgb="FF002060"/>
      </bottom>
      <diagonal/>
    </border>
    <border>
      <left/>
      <right/>
      <top style="medium">
        <color rgb="FF002060"/>
      </top>
      <bottom style="medium">
        <color rgb="FF12326E"/>
      </bottom>
      <diagonal/>
    </border>
    <border>
      <left style="medium">
        <color theme="4" tint="-0.499984740745262"/>
      </left>
      <right style="medium">
        <color theme="4" tint="-0.499984740745262"/>
      </right>
      <top style="medium">
        <color theme="4" tint="-0.499984740745262"/>
      </top>
      <bottom style="medium">
        <color indexed="64"/>
      </bottom>
      <diagonal/>
    </border>
    <border>
      <left/>
      <right/>
      <top style="medium">
        <color rgb="FF12326E"/>
      </top>
      <bottom style="medium">
        <color theme="4" tint="-0.499984740745262"/>
      </bottom>
      <diagonal/>
    </border>
    <border>
      <left style="medium">
        <color rgb="FF002060"/>
      </left>
      <right style="thin">
        <color theme="4" tint="-0.499984740745262"/>
      </right>
      <top style="medium">
        <color rgb="FF002060"/>
      </top>
      <bottom/>
      <diagonal/>
    </border>
    <border>
      <left style="medium">
        <color rgb="FF002060"/>
      </left>
      <right style="thin">
        <color theme="4" tint="-0.499984740745262"/>
      </right>
      <top/>
      <bottom/>
      <diagonal/>
    </border>
    <border>
      <left/>
      <right/>
      <top style="medium">
        <color theme="4" tint="-0.499984740745262"/>
      </top>
      <bottom/>
      <diagonal/>
    </border>
    <border>
      <left style="medium">
        <color theme="4" tint="-0.499984740745262"/>
      </left>
      <right style="medium">
        <color rgb="FF002060"/>
      </right>
      <top/>
      <bottom style="medium">
        <color rgb="FF12326E"/>
      </bottom>
      <diagonal/>
    </border>
    <border>
      <left style="medium">
        <color theme="4" tint="-0.499984740745262"/>
      </left>
      <right style="medium">
        <color rgb="FF002060"/>
      </right>
      <top style="medium">
        <color theme="4" tint="-0.499984740745262"/>
      </top>
      <bottom/>
      <diagonal/>
    </border>
    <border>
      <left style="medium">
        <color rgb="FF002060"/>
      </left>
      <right style="medium">
        <color rgb="FF12326E"/>
      </right>
      <top/>
      <bottom/>
      <diagonal/>
    </border>
    <border>
      <left/>
      <right/>
      <top style="medium">
        <color rgb="FF002060"/>
      </top>
      <bottom/>
      <diagonal/>
    </border>
    <border>
      <left style="medium">
        <color theme="4" tint="-0.499984740745262"/>
      </left>
      <right/>
      <top/>
      <bottom/>
      <diagonal/>
    </border>
    <border>
      <left style="medium">
        <color indexed="64"/>
      </left>
      <right style="medium">
        <color rgb="FF002060"/>
      </right>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hair">
        <color indexed="64"/>
      </top>
      <bottom/>
      <diagonal/>
    </border>
    <border>
      <left style="medium">
        <color rgb="FF002060"/>
      </left>
      <right style="medium">
        <color rgb="FF002060"/>
      </right>
      <top style="hair">
        <color indexed="64"/>
      </top>
      <bottom style="hair">
        <color indexed="64"/>
      </bottom>
      <diagonal/>
    </border>
    <border>
      <left style="medium">
        <color rgb="FF002060"/>
      </left>
      <right style="medium">
        <color rgb="FF002060"/>
      </right>
      <top style="hair">
        <color indexed="64"/>
      </top>
      <bottom style="medium">
        <color theme="4" tint="-0.499984740745262"/>
      </bottom>
      <diagonal/>
    </border>
    <border>
      <left style="medium">
        <color rgb="FF002060"/>
      </left>
      <right style="medium">
        <color rgb="FF002060"/>
      </right>
      <top style="medium">
        <color rgb="FF12326E"/>
      </top>
      <bottom style="hair">
        <color indexed="64"/>
      </bottom>
      <diagonal/>
    </border>
    <border>
      <left/>
      <right/>
      <top/>
      <bottom style="hair">
        <color theme="4" tint="-0.499984740745262"/>
      </bottom>
      <diagonal/>
    </border>
    <border>
      <left/>
      <right/>
      <top style="hair">
        <color theme="4" tint="-0.499984740745262"/>
      </top>
      <bottom style="hair">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indexed="64"/>
      </left>
      <right style="medium">
        <color indexed="64"/>
      </right>
      <top style="hair">
        <color theme="4" tint="-0.499984740745262"/>
      </top>
      <bottom style="medium">
        <color indexed="64"/>
      </bottom>
      <diagonal/>
    </border>
    <border>
      <left/>
      <right style="medium">
        <color rgb="FF002060"/>
      </right>
      <top/>
      <bottom style="hair">
        <color theme="4" tint="-0.499984740745262"/>
      </bottom>
      <diagonal/>
    </border>
    <border>
      <left style="medium">
        <color indexed="64"/>
      </left>
      <right style="medium">
        <color theme="4" tint="-0.499984740745262"/>
      </right>
      <top style="hair">
        <color theme="4" tint="-0.499984740745262"/>
      </top>
      <bottom style="medium">
        <color rgb="FF002060"/>
      </bottom>
      <diagonal/>
    </border>
    <border>
      <left style="medium">
        <color rgb="FF002060"/>
      </left>
      <right style="medium">
        <color rgb="FF002060"/>
      </right>
      <top style="hair">
        <color theme="4" tint="-0.499984740745262"/>
      </top>
      <bottom style="medium">
        <color rgb="FF002060"/>
      </bottom>
      <diagonal/>
    </border>
    <border>
      <left style="medium">
        <color rgb="FF002060"/>
      </left>
      <right style="medium">
        <color theme="4" tint="-0.499984740745262"/>
      </right>
      <top style="hair">
        <color theme="4" tint="-0.499984740745262"/>
      </top>
      <bottom style="medium">
        <color rgb="FF002060"/>
      </bottom>
      <diagonal/>
    </border>
    <border>
      <left style="medium">
        <color theme="4" tint="-0.499984740745262"/>
      </left>
      <right style="medium">
        <color rgb="FF12326E"/>
      </right>
      <top style="hair">
        <color theme="4" tint="-0.499984740745262"/>
      </top>
      <bottom style="medium">
        <color rgb="FF002060"/>
      </bottom>
      <diagonal/>
    </border>
    <border>
      <left style="medium">
        <color rgb="FF12326E"/>
      </left>
      <right style="medium">
        <color rgb="FF002060"/>
      </right>
      <top style="dotted">
        <color theme="0" tint="-0.499984740745262"/>
      </top>
      <bottom style="medium">
        <color rgb="FF002060"/>
      </bottom>
      <diagonal/>
    </border>
    <border>
      <left style="medium">
        <color indexed="64"/>
      </left>
      <right style="medium">
        <color indexed="64"/>
      </right>
      <top/>
      <bottom style="medium">
        <color rgb="FF002060"/>
      </bottom>
      <diagonal/>
    </border>
    <border>
      <left/>
      <right style="medium">
        <color rgb="FF002060"/>
      </right>
      <top/>
      <bottom style="medium">
        <color rgb="FF12326E"/>
      </bottom>
      <diagonal/>
    </border>
    <border>
      <left/>
      <right style="medium">
        <color indexed="64"/>
      </right>
      <top/>
      <bottom style="medium">
        <color indexed="64"/>
      </bottom>
      <diagonal/>
    </border>
    <border>
      <left/>
      <right style="medium">
        <color rgb="FF002060"/>
      </right>
      <top/>
      <bottom style="medium">
        <color indexed="64"/>
      </bottom>
      <diagonal/>
    </border>
    <border>
      <left/>
      <right style="medium">
        <color theme="4" tint="-0.499984740745262"/>
      </right>
      <top style="hair">
        <color theme="4" tint="-0.499984740745262"/>
      </top>
      <bottom style="hair">
        <color theme="4" tint="-0.499984740745262"/>
      </bottom>
      <diagonal/>
    </border>
    <border>
      <left/>
      <right style="medium">
        <color theme="4" tint="-0.499984740745262"/>
      </right>
      <top style="hair">
        <color theme="4" tint="-0.499984740745262"/>
      </top>
      <bottom style="medium">
        <color theme="4" tint="-0.499984740745262"/>
      </bottom>
      <diagonal/>
    </border>
    <border>
      <left/>
      <right style="medium">
        <color theme="4" tint="-0.499984740745262"/>
      </right>
      <top/>
      <bottom style="medium">
        <color indexed="64"/>
      </bottom>
      <diagonal/>
    </border>
    <border>
      <left/>
      <right style="medium">
        <color indexed="64"/>
      </right>
      <top style="medium">
        <color indexed="64"/>
      </top>
      <bottom style="hair">
        <color theme="4" tint="-0.499984740745262"/>
      </bottom>
      <diagonal/>
    </border>
    <border>
      <left style="medium">
        <color indexed="64"/>
      </left>
      <right style="medium">
        <color rgb="FF002060"/>
      </right>
      <top/>
      <bottom style="medium">
        <color rgb="FF12326E"/>
      </bottom>
      <diagonal/>
    </border>
    <border>
      <left style="medium">
        <color indexed="64"/>
      </left>
      <right style="medium">
        <color rgb="FF002060"/>
      </right>
      <top/>
      <bottom style="medium">
        <color theme="4" tint="-0.499984740745262"/>
      </bottom>
      <diagonal/>
    </border>
    <border>
      <left style="medium">
        <color rgb="FF002060"/>
      </left>
      <right style="medium">
        <color rgb="FF12326E"/>
      </right>
      <top/>
      <bottom style="medium">
        <color rgb="FF002060"/>
      </bottom>
      <diagonal/>
    </border>
    <border>
      <left style="medium">
        <color rgb="FF12326E"/>
      </left>
      <right style="medium">
        <color rgb="FF002060"/>
      </right>
      <top/>
      <bottom style="medium">
        <color rgb="FF002060"/>
      </bottom>
      <diagonal/>
    </border>
    <border>
      <left style="medium">
        <color rgb="FF002060"/>
      </left>
      <right style="medium">
        <color rgb="FF002060"/>
      </right>
      <top style="hair">
        <color indexed="64"/>
      </top>
      <bottom style="medium">
        <color rgb="FF12326E"/>
      </bottom>
      <diagonal/>
    </border>
    <border>
      <left/>
      <right style="medium">
        <color theme="4" tint="-0.499984740745262"/>
      </right>
      <top/>
      <bottom style="medium">
        <color rgb="FF12326E"/>
      </bottom>
      <diagonal/>
    </border>
    <border>
      <left style="medium">
        <color indexed="64"/>
      </left>
      <right style="medium">
        <color indexed="64"/>
      </right>
      <top style="medium">
        <color indexed="64"/>
      </top>
      <bottom style="dashed">
        <color theme="0" tint="-0.499984740745262"/>
      </bottom>
      <diagonal/>
    </border>
    <border>
      <left/>
      <right style="medium">
        <color rgb="FF002060"/>
      </right>
      <top style="medium">
        <color rgb="FF12326E"/>
      </top>
      <bottom style="dashed">
        <color theme="0" tint="-0.499984740745262"/>
      </bottom>
      <diagonal/>
    </border>
    <border>
      <left style="medium">
        <color rgb="FF002060"/>
      </left>
      <right style="medium">
        <color rgb="FF002060"/>
      </right>
      <top style="medium">
        <color theme="4" tint="-0.499984740745262"/>
      </top>
      <bottom style="dashed">
        <color theme="0" tint="-0.499984740745262"/>
      </bottom>
      <diagonal/>
    </border>
    <border>
      <left style="medium">
        <color indexed="64"/>
      </left>
      <right style="medium">
        <color rgb="FF002060"/>
      </right>
      <top style="medium">
        <color rgb="FF12326E"/>
      </top>
      <bottom style="dashed">
        <color theme="0" tint="-0.499984740745262"/>
      </bottom>
      <diagonal/>
    </border>
    <border>
      <left style="medium">
        <color rgb="FF002060"/>
      </left>
      <right style="medium">
        <color rgb="FF002060"/>
      </right>
      <top style="medium">
        <color rgb="FF12326E"/>
      </top>
      <bottom style="dashed">
        <color theme="0" tint="-0.499984740745262"/>
      </bottom>
      <diagonal/>
    </border>
    <border>
      <left style="medium">
        <color indexed="64"/>
      </left>
      <right style="medium">
        <color rgb="FF002060"/>
      </right>
      <top/>
      <bottom style="dashed">
        <color theme="0" tint="-0.499984740745262"/>
      </bottom>
      <diagonal/>
    </border>
    <border>
      <left style="medium">
        <color rgb="FF002060"/>
      </left>
      <right style="medium">
        <color rgb="FF002060"/>
      </right>
      <top style="medium">
        <color rgb="FF002060"/>
      </top>
      <bottom style="dashed">
        <color theme="0" tint="-0.499984740745262"/>
      </bottom>
      <diagonal/>
    </border>
    <border>
      <left style="medium">
        <color rgb="FF002060"/>
      </left>
      <right style="medium">
        <color rgb="FF002060"/>
      </right>
      <top style="dashed">
        <color theme="0" tint="-0.499984740745262"/>
      </top>
      <bottom style="dashed">
        <color theme="0" tint="-0.499984740745262"/>
      </bottom>
      <diagonal/>
    </border>
    <border>
      <left style="medium">
        <color rgb="FF002060"/>
      </left>
      <right style="medium">
        <color rgb="FF002060"/>
      </right>
      <top/>
      <bottom style="dashed">
        <color theme="0" tint="-0.499984740745262"/>
      </bottom>
      <diagonal/>
    </border>
    <border>
      <left style="medium">
        <color indexed="64"/>
      </left>
      <right style="medium">
        <color indexed="64"/>
      </right>
      <top style="dashed">
        <color theme="0" tint="-0.499984740745262"/>
      </top>
      <bottom style="dashed">
        <color theme="0" tint="-0.499984740745262"/>
      </bottom>
      <diagonal/>
    </border>
    <border>
      <left style="medium">
        <color indexed="64"/>
      </left>
      <right style="medium">
        <color rgb="FF002060"/>
      </right>
      <top style="dashed">
        <color theme="0" tint="-0.499984740745262"/>
      </top>
      <bottom style="dashed">
        <color theme="0" tint="-0.499984740745262"/>
      </bottom>
      <diagonal/>
    </border>
    <border>
      <left style="medium">
        <color rgb="FF002060"/>
      </left>
      <right style="medium">
        <color rgb="FF002060"/>
      </right>
      <top style="hair">
        <color theme="4" tint="-0.499984740745262"/>
      </top>
      <bottom style="dashed">
        <color theme="0" tint="-0.499984740745262"/>
      </bottom>
      <diagonal/>
    </border>
    <border>
      <left style="medium">
        <color indexed="64"/>
      </left>
      <right style="medium">
        <color rgb="FF002060"/>
      </right>
      <top style="hair">
        <color theme="4" tint="-0.499984740745262"/>
      </top>
      <bottom style="dashed">
        <color theme="0" tint="-0.499984740745262"/>
      </bottom>
      <diagonal/>
    </border>
    <border>
      <left style="medium">
        <color indexed="64"/>
      </left>
      <right style="medium">
        <color rgb="FF002060"/>
      </right>
      <top style="medium">
        <color indexed="64"/>
      </top>
      <bottom style="dashed">
        <color theme="0" tint="-0.499984740745262"/>
      </bottom>
      <diagonal/>
    </border>
    <border>
      <left style="medium">
        <color rgb="FF002060"/>
      </left>
      <right style="medium">
        <color rgb="FF002060"/>
      </right>
      <top style="medium">
        <color indexed="64"/>
      </top>
      <bottom style="dashed">
        <color theme="0" tint="-0.499984740745262"/>
      </bottom>
      <diagonal/>
    </border>
    <border>
      <left style="medium">
        <color indexed="64"/>
      </left>
      <right style="medium">
        <color theme="4" tint="-0.499984740745262"/>
      </right>
      <top style="medium">
        <color rgb="FF12326E"/>
      </top>
      <bottom style="dashed">
        <color theme="0" tint="-0.499984740745262"/>
      </bottom>
      <diagonal/>
    </border>
    <border>
      <left style="medium">
        <color indexed="64"/>
      </left>
      <right style="medium">
        <color theme="4" tint="-0.499984740745262"/>
      </right>
      <top/>
      <bottom style="dashed">
        <color theme="0" tint="-0.499984740745262"/>
      </bottom>
      <diagonal/>
    </border>
    <border>
      <left style="medium">
        <color rgb="FF002060"/>
      </left>
      <right style="medium">
        <color indexed="64"/>
      </right>
      <top style="medium">
        <color rgb="FF12326E"/>
      </top>
      <bottom style="dashed">
        <color theme="0" tint="-0.499984740745262"/>
      </bottom>
      <diagonal/>
    </border>
    <border>
      <left style="medium">
        <color rgb="FF002060"/>
      </left>
      <right style="medium">
        <color indexed="64"/>
      </right>
      <top/>
      <bottom style="dashed">
        <color theme="0" tint="-0.499984740745262"/>
      </bottom>
      <diagonal/>
    </border>
    <border>
      <left style="medium">
        <color rgb="FF12326E"/>
      </left>
      <right style="medium">
        <color rgb="FF002060"/>
      </right>
      <top style="medium">
        <color rgb="FF12326E"/>
      </top>
      <bottom style="dashed">
        <color theme="0" tint="-0.499984740745262"/>
      </bottom>
      <diagonal/>
    </border>
    <border>
      <left style="medium">
        <color rgb="FF12326E"/>
      </left>
      <right style="medium">
        <color rgb="FF002060"/>
      </right>
      <top style="dashed">
        <color theme="0" tint="-0.499984740745262"/>
      </top>
      <bottom style="dashed">
        <color theme="0" tint="-0.499984740745262"/>
      </bottom>
      <diagonal/>
    </border>
    <border>
      <left style="medium">
        <color rgb="FF002060"/>
      </left>
      <right style="medium">
        <color rgb="FF12326E"/>
      </right>
      <top style="hair">
        <color theme="4" tint="-0.499984740745262"/>
      </top>
      <bottom style="dashed">
        <color theme="0" tint="-0.499984740745262"/>
      </bottom>
      <diagonal/>
    </border>
    <border>
      <left style="medium">
        <color rgb="FF002060"/>
      </left>
      <right style="medium">
        <color rgb="FF12326E"/>
      </right>
      <top style="medium">
        <color rgb="FF12326E"/>
      </top>
      <bottom style="dashed">
        <color theme="0" tint="-0.499984740745262"/>
      </bottom>
      <diagonal/>
    </border>
    <border>
      <left style="medium">
        <color rgb="FF002060"/>
      </left>
      <right style="medium">
        <color rgb="FF12326E"/>
      </right>
      <top/>
      <bottom style="dashed">
        <color theme="0" tint="-0.499984740745262"/>
      </bottom>
      <diagonal/>
    </border>
    <border>
      <left style="medium">
        <color rgb="FF12326E"/>
      </left>
      <right style="medium">
        <color rgb="FF002060"/>
      </right>
      <top style="medium">
        <color rgb="FF002060"/>
      </top>
      <bottom style="dashed">
        <color theme="0" tint="-0.499984740745262"/>
      </bottom>
      <diagonal/>
    </border>
    <border>
      <left style="medium">
        <color rgb="FF002060"/>
      </left>
      <right style="medium">
        <color rgb="FF12326E"/>
      </right>
      <top style="medium">
        <color rgb="FF002060"/>
      </top>
      <bottom style="dashed">
        <color theme="0" tint="-0.499984740745262"/>
      </bottom>
      <diagonal/>
    </border>
    <border>
      <left style="medium">
        <color indexed="64"/>
      </left>
      <right style="medium">
        <color rgb="FF002060"/>
      </right>
      <top style="medium">
        <color rgb="FF002060"/>
      </top>
      <bottom style="dashed">
        <color theme="0" tint="-0.499984740745262"/>
      </bottom>
      <diagonal/>
    </border>
    <border>
      <left style="medium">
        <color rgb="FF002060"/>
      </left>
      <right style="medium">
        <color indexed="64"/>
      </right>
      <top style="medium">
        <color rgb="FF002060"/>
      </top>
      <bottom style="dashed">
        <color theme="0" tint="-0.499984740745262"/>
      </bottom>
      <diagonal/>
    </border>
    <border>
      <left style="medium">
        <color rgb="FF002060"/>
      </left>
      <right style="medium">
        <color rgb="FF12326E"/>
      </right>
      <top style="dashed">
        <color theme="0" tint="-0.499984740745262"/>
      </top>
      <bottom style="dashed">
        <color theme="0" tint="-0.499984740745262"/>
      </bottom>
      <diagonal/>
    </border>
    <border>
      <left style="medium">
        <color rgb="FF12326E"/>
      </left>
      <right style="medium">
        <color rgb="FF002060"/>
      </right>
      <top/>
      <bottom style="dashed">
        <color theme="0" tint="-0.499984740745262"/>
      </bottom>
      <diagonal/>
    </border>
    <border>
      <left style="medium">
        <color rgb="FF12326E"/>
      </left>
      <right style="medium">
        <color rgb="FF002060"/>
      </right>
      <top style="medium">
        <color indexed="64"/>
      </top>
      <bottom style="dashed">
        <color theme="0" tint="-0.499984740745262"/>
      </bottom>
      <diagonal/>
    </border>
    <border>
      <left style="medium">
        <color rgb="FF002060"/>
      </left>
      <right/>
      <top/>
      <bottom style="dashed">
        <color theme="0" tint="-0.499984740745262"/>
      </bottom>
      <diagonal/>
    </border>
    <border>
      <left style="medium">
        <color rgb="FF002060"/>
      </left>
      <right/>
      <top style="medium">
        <color rgb="FF12326E"/>
      </top>
      <bottom style="dashed">
        <color theme="0" tint="-0.499984740745262"/>
      </bottom>
      <diagonal/>
    </border>
    <border>
      <left style="medium">
        <color rgb="FF002060"/>
      </left>
      <right style="medium">
        <color theme="4" tint="-0.499984740745262"/>
      </right>
      <top style="dashed">
        <color theme="0" tint="-0.499984740745262"/>
      </top>
      <bottom style="dashed">
        <color theme="0" tint="-0.499984740745262"/>
      </bottom>
      <diagonal/>
    </border>
    <border>
      <left/>
      <right style="medium">
        <color theme="4" tint="-0.499984740745262"/>
      </right>
      <top style="dashed">
        <color theme="0" tint="-0.499984740745262"/>
      </top>
      <bottom style="dashed">
        <color theme="0" tint="-0.499984740745262"/>
      </bottom>
      <diagonal/>
    </border>
    <border>
      <left style="medium">
        <color indexed="64"/>
      </left>
      <right style="medium">
        <color theme="4" tint="-0.499984740745262"/>
      </right>
      <top style="dashed">
        <color theme="0" tint="-0.499984740745262"/>
      </top>
      <bottom style="dashed">
        <color theme="0" tint="-0.499984740745262"/>
      </bottom>
      <diagonal/>
    </border>
    <border>
      <left style="medium">
        <color rgb="FF002060"/>
      </left>
      <right style="medium">
        <color indexed="64"/>
      </right>
      <top style="dashed">
        <color theme="0" tint="-0.499984740745262"/>
      </top>
      <bottom style="dashed">
        <color theme="0" tint="-0.499984740745262"/>
      </bottom>
      <diagonal/>
    </border>
    <border>
      <left style="medium">
        <color rgb="FF12326E"/>
      </left>
      <right style="medium">
        <color rgb="FF002060"/>
      </right>
      <top style="hair">
        <color theme="4" tint="-0.499984740745262"/>
      </top>
      <bottom style="dashed">
        <color theme="0" tint="-0.499984740745262"/>
      </bottom>
      <diagonal/>
    </border>
    <border>
      <left style="medium">
        <color rgb="FF002060"/>
      </left>
      <right style="medium">
        <color indexed="64"/>
      </right>
      <top style="medium">
        <color indexed="64"/>
      </top>
      <bottom style="dashed">
        <color theme="0" tint="-0.499984740745262"/>
      </bottom>
      <diagonal/>
    </border>
    <border>
      <left style="medium">
        <color rgb="FF002060"/>
      </left>
      <right style="medium">
        <color rgb="FF002060"/>
      </right>
      <top style="dashed">
        <color theme="0" tint="-0.499984740745262"/>
      </top>
      <bottom style="medium">
        <color rgb="FF002060"/>
      </bottom>
      <diagonal/>
    </border>
    <border>
      <left style="medium">
        <color rgb="FF002060"/>
      </left>
      <right style="medium">
        <color theme="4" tint="-0.499984740745262"/>
      </right>
      <top style="hair">
        <color theme="4" tint="-0.499984740745262"/>
      </top>
      <bottom style="dashed">
        <color theme="0" tint="-0.499984740745262"/>
      </bottom>
      <diagonal/>
    </border>
    <border>
      <left style="medium">
        <color theme="4" tint="-0.499984740745262"/>
      </left>
      <right style="medium">
        <color theme="4" tint="-0.499984740745262"/>
      </right>
      <top style="hair">
        <color theme="4" tint="-0.499984740745262"/>
      </top>
      <bottom style="dashed">
        <color theme="0" tint="-0.499984740745262"/>
      </bottom>
      <diagonal/>
    </border>
    <border>
      <left/>
      <right/>
      <top style="medium">
        <color rgb="FF002060"/>
      </top>
      <bottom style="medium">
        <color indexed="64"/>
      </bottom>
      <diagonal/>
    </border>
    <border>
      <left style="medium">
        <color rgb="FF002060"/>
      </left>
      <right style="thin">
        <color theme="4" tint="-0.499984740745262"/>
      </right>
      <top/>
      <bottom style="medium">
        <color rgb="FF12326E"/>
      </bottom>
      <diagonal/>
    </border>
    <border>
      <left style="medium">
        <color rgb="FF002060"/>
      </left>
      <right style="medium">
        <color indexed="64"/>
      </right>
      <top style="hair">
        <color theme="4" tint="-0.499984740745262"/>
      </top>
      <bottom style="medium">
        <color rgb="FF002060"/>
      </bottom>
      <diagonal/>
    </border>
  </borders>
  <cellStyleXfs count="2">
    <xf numFmtId="0" fontId="0" fillId="0" borderId="0"/>
    <xf numFmtId="0" fontId="4" fillId="0" borderId="0" applyNumberFormat="0" applyFill="0" applyBorder="0" applyAlignment="0" applyProtection="0"/>
  </cellStyleXfs>
  <cellXfs count="500">
    <xf numFmtId="0" fontId="0" fillId="0" borderId="0" xfId="0"/>
    <xf numFmtId="0" fontId="1" fillId="0" borderId="0" xfId="0" applyFont="1"/>
    <xf numFmtId="0" fontId="0" fillId="0" borderId="2" xfId="0" applyBorder="1"/>
    <xf numFmtId="0" fontId="0" fillId="0" borderId="2" xfId="0" applyBorder="1" applyAlignment="1">
      <alignment wrapText="1"/>
    </xf>
    <xf numFmtId="0" fontId="0" fillId="0" borderId="3" xfId="0" applyBorder="1"/>
    <xf numFmtId="0" fontId="0" fillId="0" borderId="5" xfId="0" applyBorder="1" applyAlignment="1">
      <alignment wrapText="1"/>
    </xf>
    <xf numFmtId="0" fontId="0" fillId="0" borderId="7" xfId="0" applyBorder="1"/>
    <xf numFmtId="0" fontId="5" fillId="0" borderId="1" xfId="0" applyFont="1" applyBorder="1"/>
    <xf numFmtId="0" fontId="0" fillId="0" borderId="8" xfId="0" applyBorder="1"/>
    <xf numFmtId="0" fontId="0" fillId="0" borderId="4" xfId="0" applyBorder="1" applyAlignment="1">
      <alignment wrapText="1"/>
    </xf>
    <xf numFmtId="0" fontId="8" fillId="0" borderId="0" xfId="0" applyFont="1" applyAlignment="1">
      <alignment vertical="center" wrapText="1"/>
    </xf>
    <xf numFmtId="0" fontId="6" fillId="0" borderId="7" xfId="0" applyFont="1" applyBorder="1"/>
    <xf numFmtId="0" fontId="0" fillId="0" borderId="7" xfId="0" applyBorder="1" applyAlignment="1">
      <alignment wrapText="1"/>
    </xf>
    <xf numFmtId="0" fontId="4" fillId="0" borderId="7" xfId="1" applyBorder="1" applyAlignment="1">
      <alignment wrapText="1"/>
    </xf>
    <xf numFmtId="0" fontId="7" fillId="0" borderId="6" xfId="0" applyFont="1" applyBorder="1" applyAlignment="1">
      <alignment wrapText="1"/>
    </xf>
    <xf numFmtId="0" fontId="7" fillId="0" borderId="6" xfId="0" applyFont="1" applyBorder="1"/>
    <xf numFmtId="0" fontId="7" fillId="0" borderId="17" xfId="0" applyFont="1" applyBorder="1"/>
    <xf numFmtId="0" fontId="7" fillId="0" borderId="2" xfId="0" applyFont="1" applyBorder="1"/>
    <xf numFmtId="0" fontId="7" fillId="0" borderId="3" xfId="0" applyFont="1" applyBorder="1"/>
    <xf numFmtId="0" fontId="7" fillId="0" borderId="2" xfId="0" applyFont="1" applyBorder="1" applyAlignment="1">
      <alignment wrapText="1"/>
    </xf>
    <xf numFmtId="0" fontId="14" fillId="0" borderId="27" xfId="0" applyFont="1" applyBorder="1" applyAlignment="1">
      <alignment horizontal="left" vertical="center" wrapText="1"/>
    </xf>
    <xf numFmtId="0" fontId="14" fillId="5" borderId="28" xfId="0" applyFont="1" applyFill="1" applyBorder="1" applyAlignment="1">
      <alignment vertical="center" wrapText="1"/>
    </xf>
    <xf numFmtId="0" fontId="14" fillId="5" borderId="30" xfId="0" applyFont="1" applyFill="1" applyBorder="1" applyAlignment="1">
      <alignment vertical="center" wrapText="1"/>
    </xf>
    <xf numFmtId="0" fontId="14" fillId="5" borderId="31" xfId="0" applyFont="1" applyFill="1" applyBorder="1" applyAlignment="1">
      <alignment horizontal="center" vertical="center" wrapText="1"/>
    </xf>
    <xf numFmtId="0" fontId="14" fillId="5" borderId="18" xfId="0" applyFont="1" applyFill="1" applyBorder="1" applyAlignment="1">
      <alignment vertical="center" wrapText="1"/>
    </xf>
    <xf numFmtId="0" fontId="14" fillId="5" borderId="37" xfId="0" applyFont="1" applyFill="1" applyBorder="1" applyAlignment="1">
      <alignment vertical="center" wrapText="1"/>
    </xf>
    <xf numFmtId="0" fontId="14" fillId="2" borderId="11" xfId="0" applyFont="1" applyFill="1" applyBorder="1" applyAlignment="1">
      <alignment vertical="center" wrapText="1"/>
    </xf>
    <xf numFmtId="0" fontId="14" fillId="0" borderId="26" xfId="0" applyFont="1" applyBorder="1" applyAlignment="1">
      <alignment horizontal="left" vertical="center" wrapText="1"/>
    </xf>
    <xf numFmtId="0" fontId="13" fillId="5" borderId="20" xfId="0" applyFont="1" applyFill="1" applyBorder="1" applyAlignment="1">
      <alignment horizontal="center" vertical="center" wrapText="1"/>
    </xf>
    <xf numFmtId="0" fontId="16" fillId="0" borderId="0" xfId="0" applyFont="1" applyAlignment="1">
      <alignment vertical="center" wrapText="1"/>
    </xf>
    <xf numFmtId="0" fontId="12" fillId="0" borderId="22" xfId="0" applyFont="1" applyBorder="1" applyAlignment="1">
      <alignment horizontal="left" vertical="center" wrapText="1"/>
    </xf>
    <xf numFmtId="0" fontId="12" fillId="2" borderId="10"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4" fillId="0" borderId="7" xfId="0" applyFont="1" applyBorder="1" applyAlignment="1">
      <alignment vertical="center"/>
    </xf>
    <xf numFmtId="0" fontId="14" fillId="0" borderId="8" xfId="0" applyFont="1" applyBorder="1" applyAlignment="1">
      <alignment vertical="center"/>
    </xf>
    <xf numFmtId="0" fontId="15" fillId="0" borderId="2" xfId="0" applyFont="1" applyBorder="1" applyAlignment="1">
      <alignment wrapText="1"/>
    </xf>
    <xf numFmtId="0" fontId="15" fillId="0" borderId="7" xfId="0" applyFont="1" applyBorder="1" applyAlignment="1">
      <alignment vertical="center"/>
    </xf>
    <xf numFmtId="0" fontId="17" fillId="0" borderId="8" xfId="0" applyFont="1" applyBorder="1" applyAlignment="1">
      <alignment vertical="center"/>
    </xf>
    <xf numFmtId="0" fontId="18" fillId="0" borderId="7" xfId="1" applyFont="1" applyBorder="1" applyAlignment="1">
      <alignment vertical="center"/>
    </xf>
    <xf numFmtId="0" fontId="14" fillId="0" borderId="0" xfId="0" applyFont="1" applyAlignment="1">
      <alignment horizontal="center" vertical="center"/>
    </xf>
    <xf numFmtId="0" fontId="3" fillId="0" borderId="67" xfId="0" applyFont="1" applyBorder="1"/>
    <xf numFmtId="0" fontId="21" fillId="0" borderId="1" xfId="0" applyFont="1" applyBorder="1" applyAlignment="1">
      <alignment vertical="center"/>
    </xf>
    <xf numFmtId="0" fontId="2" fillId="0" borderId="1" xfId="0" applyFont="1" applyBorder="1"/>
    <xf numFmtId="0" fontId="21" fillId="0" borderId="1" xfId="0" applyFont="1" applyBorder="1"/>
    <xf numFmtId="0" fontId="23" fillId="0" borderId="1" xfId="0" applyFont="1" applyBorder="1" applyAlignment="1">
      <alignment horizontal="right" vertical="center" wrapText="1"/>
    </xf>
    <xf numFmtId="0" fontId="12" fillId="3" borderId="71" xfId="0" applyFont="1" applyFill="1" applyBorder="1" applyAlignment="1" applyProtection="1">
      <alignment horizontal="center" vertical="center" wrapText="1"/>
      <protection locked="0"/>
    </xf>
    <xf numFmtId="0" fontId="12" fillId="4" borderId="24"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3" xfId="0" applyFont="1" applyFill="1" applyBorder="1" applyAlignment="1">
      <alignment vertical="center" wrapText="1"/>
    </xf>
    <xf numFmtId="0" fontId="14" fillId="4" borderId="19" xfId="0" applyFont="1" applyFill="1" applyBorder="1" applyAlignment="1">
      <alignment vertical="center" wrapText="1"/>
    </xf>
    <xf numFmtId="0" fontId="14" fillId="4" borderId="36" xfId="0" applyFont="1" applyFill="1" applyBorder="1" applyAlignment="1">
      <alignment vertical="center" wrapText="1"/>
    </xf>
    <xf numFmtId="0" fontId="14" fillId="4" borderId="26" xfId="0" applyFont="1" applyFill="1" applyBorder="1" applyAlignment="1">
      <alignment vertical="center" wrapText="1"/>
    </xf>
    <xf numFmtId="0" fontId="14" fillId="4" borderId="33" xfId="0" applyFont="1" applyFill="1" applyBorder="1" applyAlignment="1">
      <alignment horizontal="center" vertical="center" wrapText="1"/>
    </xf>
    <xf numFmtId="0" fontId="14" fillId="0" borderId="0" xfId="0" applyFont="1" applyAlignment="1">
      <alignment horizontal="center" vertical="center" wrapText="1"/>
    </xf>
    <xf numFmtId="0" fontId="14" fillId="2" borderId="1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9" xfId="0" applyFont="1" applyFill="1" applyBorder="1" applyAlignment="1">
      <alignment vertical="center" wrapText="1"/>
    </xf>
    <xf numFmtId="0" fontId="14" fillId="4" borderId="32" xfId="0" applyFont="1" applyFill="1" applyBorder="1" applyAlignment="1">
      <alignment vertical="center" wrapText="1"/>
    </xf>
    <xf numFmtId="0" fontId="14" fillId="4" borderId="24"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0" fillId="0" borderId="0" xfId="0" applyFont="1" applyAlignment="1">
      <alignment horizontal="center" vertical="center" wrapText="1"/>
    </xf>
    <xf numFmtId="0" fontId="11" fillId="2" borderId="11" xfId="0" applyFont="1" applyFill="1" applyBorder="1" applyAlignment="1" applyProtection="1">
      <alignment vertical="center" wrapText="1"/>
      <protection locked="0"/>
    </xf>
    <xf numFmtId="0" fontId="14" fillId="4" borderId="78" xfId="0" applyFont="1" applyFill="1" applyBorder="1" applyAlignment="1">
      <alignment horizontal="center" vertical="center" wrapText="1"/>
    </xf>
    <xf numFmtId="0" fontId="15" fillId="0" borderId="0" xfId="1" applyFont="1"/>
    <xf numFmtId="0" fontId="15" fillId="0" borderId="0" xfId="0" applyFont="1"/>
    <xf numFmtId="0" fontId="16" fillId="2" borderId="0" xfId="0" applyFont="1" applyFill="1" applyAlignment="1">
      <alignment horizontal="center" vertical="center" wrapText="1"/>
    </xf>
    <xf numFmtId="0" fontId="14" fillId="2" borderId="13" xfId="0" applyFont="1" applyFill="1" applyBorder="1" applyAlignment="1">
      <alignment vertical="center" wrapText="1"/>
    </xf>
    <xf numFmtId="0" fontId="12" fillId="4" borderId="89" xfId="0" applyFont="1" applyFill="1" applyBorder="1" applyAlignment="1">
      <alignment horizontal="center" vertical="center" wrapText="1"/>
    </xf>
    <xf numFmtId="0" fontId="12" fillId="4" borderId="92" xfId="0" applyFont="1" applyFill="1" applyBorder="1" applyAlignment="1">
      <alignment horizontal="center" vertical="center" wrapText="1"/>
    </xf>
    <xf numFmtId="0" fontId="12" fillId="0" borderId="21" xfId="0" applyFont="1" applyBorder="1" applyAlignment="1">
      <alignment horizontal="left" vertical="center" wrapText="1"/>
    </xf>
    <xf numFmtId="0" fontId="12" fillId="0" borderId="20" xfId="0" applyFont="1" applyBorder="1" applyAlignment="1">
      <alignment horizontal="left" vertical="center" wrapText="1"/>
    </xf>
    <xf numFmtId="0" fontId="12" fillId="0" borderId="27" xfId="0" applyFont="1" applyBorder="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22" xfId="0" applyFont="1" applyBorder="1" applyAlignment="1">
      <alignment horizontal="left" vertical="center" wrapText="1"/>
    </xf>
    <xf numFmtId="0" fontId="16" fillId="2" borderId="15" xfId="0" applyFont="1" applyFill="1" applyBorder="1" applyAlignment="1">
      <alignment vertical="center" wrapText="1"/>
    </xf>
    <xf numFmtId="0" fontId="12" fillId="4" borderId="93" xfId="0" applyFont="1" applyFill="1" applyBorder="1" applyAlignment="1">
      <alignment horizontal="center" vertical="center" wrapText="1"/>
    </xf>
    <xf numFmtId="0" fontId="13" fillId="0" borderId="76" xfId="0" applyFont="1" applyBorder="1" applyAlignment="1">
      <alignment horizontal="center" vertical="center" wrapText="1"/>
    </xf>
    <xf numFmtId="0" fontId="14" fillId="4" borderId="39" xfId="0" applyFont="1" applyFill="1" applyBorder="1" applyAlignment="1">
      <alignment horizontal="center" vertical="center" wrapText="1"/>
    </xf>
    <xf numFmtId="0" fontId="12" fillId="0" borderId="23" xfId="0" applyFont="1" applyBorder="1" applyAlignment="1">
      <alignment horizontal="left" vertical="center" wrapText="1"/>
    </xf>
    <xf numFmtId="0" fontId="14" fillId="4" borderId="31" xfId="0" applyFont="1" applyFill="1" applyBorder="1" applyAlignment="1">
      <alignment horizontal="center" vertical="center" wrapText="1"/>
    </xf>
    <xf numFmtId="0" fontId="14" fillId="0" borderId="95" xfId="0" applyFont="1" applyBorder="1" applyAlignment="1">
      <alignment horizontal="left" vertical="center" wrapText="1"/>
    </xf>
    <xf numFmtId="0" fontId="14" fillId="0" borderId="101" xfId="0" applyFont="1" applyBorder="1" applyAlignment="1">
      <alignment horizontal="left" vertical="center" wrapText="1"/>
    </xf>
    <xf numFmtId="0" fontId="14" fillId="3" borderId="90" xfId="0" applyFont="1" applyFill="1" applyBorder="1" applyAlignment="1" applyProtection="1">
      <alignment horizontal="left" vertical="center" wrapText="1"/>
      <protection locked="0"/>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3" borderId="96" xfId="0" applyFont="1" applyFill="1" applyBorder="1" applyAlignment="1" applyProtection="1">
      <alignment horizontal="left" vertical="center" wrapText="1"/>
      <protection locked="0"/>
    </xf>
    <xf numFmtId="0" fontId="14" fillId="0" borderId="102" xfId="0" applyFont="1" applyBorder="1" applyAlignment="1">
      <alignment horizontal="left" vertical="center" wrapText="1"/>
    </xf>
    <xf numFmtId="0" fontId="14" fillId="4" borderId="95" xfId="0" applyFont="1" applyFill="1" applyBorder="1" applyAlignment="1">
      <alignment vertical="center" wrapText="1"/>
    </xf>
    <xf numFmtId="0" fontId="14" fillId="4" borderId="111" xfId="0" applyFont="1" applyFill="1" applyBorder="1" applyAlignment="1">
      <alignment vertical="center" wrapText="1"/>
    </xf>
    <xf numFmtId="0" fontId="14" fillId="4" borderId="112" xfId="0" applyFont="1" applyFill="1" applyBorder="1" applyAlignment="1">
      <alignment vertical="center" wrapText="1"/>
    </xf>
    <xf numFmtId="0" fontId="14" fillId="4" borderId="101" xfId="0" applyFont="1" applyFill="1" applyBorder="1" applyAlignment="1">
      <alignment vertical="center" wrapText="1"/>
    </xf>
    <xf numFmtId="0" fontId="14" fillId="4" borderId="100" xfId="0" applyFont="1" applyFill="1" applyBorder="1" applyAlignment="1">
      <alignment vertical="center" wrapText="1"/>
    </xf>
    <xf numFmtId="0" fontId="14" fillId="4" borderId="114" xfId="0" applyFont="1" applyFill="1" applyBorder="1" applyAlignment="1">
      <alignment vertical="center" wrapText="1"/>
    </xf>
    <xf numFmtId="0" fontId="14" fillId="4" borderId="96" xfId="0" applyFont="1" applyFill="1" applyBorder="1" applyAlignment="1">
      <alignment vertical="center" wrapText="1"/>
    </xf>
    <xf numFmtId="0" fontId="14" fillId="4" borderId="116" xfId="0" applyFont="1" applyFill="1" applyBorder="1" applyAlignment="1">
      <alignment horizontal="center" vertical="center" wrapText="1"/>
    </xf>
    <xf numFmtId="0" fontId="14" fillId="0" borderId="96" xfId="0" applyFont="1" applyBorder="1" applyAlignment="1">
      <alignment horizontal="left" vertical="center" wrapText="1"/>
    </xf>
    <xf numFmtId="0" fontId="14" fillId="4" borderId="91" xfId="0" applyFont="1" applyFill="1" applyBorder="1" applyAlignment="1">
      <alignment vertical="center" wrapText="1"/>
    </xf>
    <xf numFmtId="0" fontId="14" fillId="2" borderId="0" xfId="0" applyFont="1" applyFill="1" applyAlignment="1">
      <alignment vertical="center" wrapText="1"/>
    </xf>
    <xf numFmtId="0" fontId="14" fillId="0" borderId="91" xfId="0" applyFont="1" applyBorder="1" applyAlignment="1">
      <alignment horizontal="left" vertical="center" wrapText="1"/>
    </xf>
    <xf numFmtId="0" fontId="14" fillId="3" borderId="119" xfId="0" applyFont="1" applyFill="1" applyBorder="1" applyAlignment="1" applyProtection="1">
      <alignment horizontal="left" vertical="center" wrapText="1"/>
      <protection locked="0"/>
    </xf>
    <xf numFmtId="0" fontId="14" fillId="0" borderId="97" xfId="0" applyFont="1" applyBorder="1" applyAlignment="1">
      <alignment horizontal="left" vertical="center" wrapText="1"/>
    </xf>
    <xf numFmtId="0" fontId="14" fillId="4" borderId="122" xfId="0" applyFont="1" applyFill="1" applyBorder="1" applyAlignment="1">
      <alignment vertical="center" wrapText="1"/>
    </xf>
    <xf numFmtId="0" fontId="14" fillId="4" borderId="123" xfId="0" applyFont="1" applyFill="1" applyBorder="1" applyAlignment="1">
      <alignment vertical="center" wrapText="1"/>
    </xf>
    <xf numFmtId="0" fontId="14" fillId="4" borderId="56" xfId="0" applyFont="1" applyFill="1" applyBorder="1" applyAlignment="1">
      <alignment vertical="center" wrapText="1"/>
    </xf>
    <xf numFmtId="0" fontId="14" fillId="4" borderId="124" xfId="0" applyFont="1" applyFill="1" applyBorder="1" applyAlignment="1">
      <alignment vertical="center" wrapText="1"/>
    </xf>
    <xf numFmtId="0" fontId="14" fillId="4" borderId="125" xfId="0" applyFont="1" applyFill="1" applyBorder="1" applyAlignment="1">
      <alignment vertical="center" wrapText="1"/>
    </xf>
    <xf numFmtId="0" fontId="14" fillId="4" borderId="126" xfId="0" applyFont="1" applyFill="1" applyBorder="1" applyAlignment="1">
      <alignment vertical="center" wrapText="1"/>
    </xf>
    <xf numFmtId="0" fontId="14" fillId="4" borderId="127" xfId="0" applyFont="1" applyFill="1" applyBorder="1" applyAlignment="1">
      <alignment vertical="center" wrapText="1"/>
    </xf>
    <xf numFmtId="0" fontId="14" fillId="4" borderId="102" xfId="0" applyFont="1" applyFill="1" applyBorder="1" applyAlignment="1">
      <alignment vertical="center" wrapText="1"/>
    </xf>
    <xf numFmtId="0" fontId="14" fillId="4" borderId="128" xfId="0" applyFont="1" applyFill="1" applyBorder="1" applyAlignment="1">
      <alignment vertical="center" wrapText="1"/>
    </xf>
    <xf numFmtId="0" fontId="14" fillId="4" borderId="129" xfId="0" applyFont="1" applyFill="1" applyBorder="1" applyAlignment="1">
      <alignment vertical="center" wrapText="1"/>
    </xf>
    <xf numFmtId="0" fontId="14" fillId="5" borderId="122" xfId="0" applyFont="1" applyFill="1" applyBorder="1" applyAlignment="1">
      <alignment vertical="center" wrapText="1"/>
    </xf>
    <xf numFmtId="0" fontId="14" fillId="5" borderId="125" xfId="0" applyFont="1" applyFill="1" applyBorder="1" applyAlignment="1">
      <alignment vertical="center" wrapText="1"/>
    </xf>
    <xf numFmtId="0" fontId="14" fillId="5" borderId="128" xfId="0" applyFont="1" applyFill="1" applyBorder="1" applyAlignment="1">
      <alignment vertical="center" wrapText="1"/>
    </xf>
    <xf numFmtId="0" fontId="14" fillId="5" borderId="131" xfId="0" applyFont="1" applyFill="1" applyBorder="1" applyAlignment="1">
      <alignment horizontal="center" vertical="center" wrapText="1"/>
    </xf>
    <xf numFmtId="0" fontId="14" fillId="5" borderId="132" xfId="0" applyFont="1" applyFill="1" applyBorder="1" applyAlignment="1">
      <alignment horizontal="center" vertical="center" wrapText="1"/>
    </xf>
    <xf numFmtId="0" fontId="14" fillId="5" borderId="134" xfId="0" applyFont="1" applyFill="1" applyBorder="1" applyAlignment="1">
      <alignment vertical="center" wrapText="1"/>
    </xf>
    <xf numFmtId="0" fontId="14" fillId="4" borderId="136" xfId="0" applyFont="1" applyFill="1" applyBorder="1" applyAlignment="1">
      <alignment horizontal="center" vertical="center" wrapText="1"/>
    </xf>
    <xf numFmtId="0" fontId="14" fillId="4" borderId="143" xfId="0" applyFont="1" applyFill="1" applyBorder="1" applyAlignment="1">
      <alignment horizontal="center" vertical="center" wrapText="1"/>
    </xf>
    <xf numFmtId="0" fontId="14" fillId="4" borderId="119" xfId="0" applyFont="1" applyFill="1" applyBorder="1" applyAlignment="1">
      <alignment vertical="center" wrapText="1"/>
    </xf>
    <xf numFmtId="0" fontId="14" fillId="4" borderId="141" xfId="0" applyFont="1" applyFill="1" applyBorder="1" applyAlignment="1">
      <alignment vertical="center" wrapText="1"/>
    </xf>
    <xf numFmtId="0" fontId="14" fillId="4" borderId="145" xfId="0" applyFont="1" applyFill="1" applyBorder="1" applyAlignment="1">
      <alignment vertical="center" wrapText="1"/>
    </xf>
    <xf numFmtId="0" fontId="14" fillId="5" borderId="131" xfId="0" applyFont="1" applyFill="1" applyBorder="1" applyAlignment="1">
      <alignment vertical="center" wrapText="1"/>
    </xf>
    <xf numFmtId="0" fontId="14" fillId="0" borderId="146" xfId="0" applyFont="1" applyBorder="1" applyAlignment="1">
      <alignment horizontal="left" vertical="center" wrapText="1"/>
    </xf>
    <xf numFmtId="0" fontId="14" fillId="4" borderId="115" xfId="0" applyFont="1" applyFill="1" applyBorder="1" applyAlignment="1">
      <alignment vertical="center" wrapText="1"/>
    </xf>
    <xf numFmtId="0" fontId="14" fillId="5" borderId="133" xfId="0" applyFont="1" applyFill="1" applyBorder="1" applyAlignment="1">
      <alignment vertical="center" wrapText="1"/>
    </xf>
    <xf numFmtId="0" fontId="14" fillId="4" borderId="149" xfId="0" applyFont="1" applyFill="1" applyBorder="1" applyAlignment="1">
      <alignment vertical="center" wrapText="1"/>
    </xf>
    <xf numFmtId="0" fontId="14" fillId="4" borderId="150" xfId="0" applyFont="1" applyFill="1" applyBorder="1" applyAlignment="1">
      <alignment vertical="center" wrapText="1"/>
    </xf>
    <xf numFmtId="0" fontId="14" fillId="5" borderId="151" xfId="0" applyFont="1" applyFill="1" applyBorder="1" applyAlignment="1">
      <alignment vertical="center" wrapText="1"/>
    </xf>
    <xf numFmtId="0" fontId="14" fillId="4" borderId="137" xfId="0" applyFont="1" applyFill="1" applyBorder="1" applyAlignment="1">
      <alignment horizontal="center" vertical="center" wrapText="1"/>
    </xf>
    <xf numFmtId="0" fontId="14" fillId="4" borderId="153" xfId="0" applyFont="1" applyFill="1" applyBorder="1" applyAlignment="1">
      <alignment vertical="center" wrapText="1"/>
    </xf>
    <xf numFmtId="0" fontId="14" fillId="4" borderId="110" xfId="0" applyFont="1" applyFill="1" applyBorder="1" applyAlignment="1">
      <alignment vertical="center" wrapText="1"/>
    </xf>
    <xf numFmtId="0" fontId="14" fillId="5" borderId="132" xfId="0" applyFont="1" applyFill="1" applyBorder="1" applyAlignment="1">
      <alignment vertical="center" wrapText="1"/>
    </xf>
    <xf numFmtId="0" fontId="14" fillId="4" borderId="113" xfId="0" applyFont="1" applyFill="1" applyBorder="1" applyAlignment="1">
      <alignment vertical="center" wrapText="1"/>
    </xf>
    <xf numFmtId="0" fontId="14" fillId="4" borderId="156" xfId="0" applyFont="1" applyFill="1" applyBorder="1" applyAlignment="1">
      <alignment horizontal="center" vertical="center" wrapText="1"/>
    </xf>
    <xf numFmtId="0" fontId="14" fillId="4" borderId="155" xfId="0" applyFont="1" applyFill="1" applyBorder="1" applyAlignment="1">
      <alignment horizontal="center" vertical="center" wrapText="1"/>
    </xf>
    <xf numFmtId="0" fontId="14" fillId="4" borderId="147" xfId="0" applyFont="1" applyFill="1" applyBorder="1" applyAlignment="1">
      <alignment vertical="center" wrapText="1"/>
    </xf>
    <xf numFmtId="0" fontId="14" fillId="4" borderId="146" xfId="0" applyFont="1" applyFill="1" applyBorder="1" applyAlignment="1">
      <alignment vertical="center" wrapText="1"/>
    </xf>
    <xf numFmtId="0" fontId="14" fillId="4" borderId="97" xfId="0" applyFont="1" applyFill="1" applyBorder="1" applyAlignment="1">
      <alignment vertical="center" wrapText="1"/>
    </xf>
    <xf numFmtId="0" fontId="14" fillId="4" borderId="161" xfId="0" applyFont="1" applyFill="1" applyBorder="1" applyAlignment="1">
      <alignment vertical="center" wrapText="1"/>
    </xf>
    <xf numFmtId="0" fontId="14" fillId="0" borderId="161" xfId="0" applyFont="1" applyBorder="1" applyAlignment="1">
      <alignment horizontal="left" vertical="center" wrapText="1"/>
    </xf>
    <xf numFmtId="0" fontId="14" fillId="4" borderId="133" xfId="0" applyFont="1" applyFill="1" applyBorder="1" applyAlignment="1">
      <alignment horizontal="center" vertical="center" wrapText="1"/>
    </xf>
    <xf numFmtId="0" fontId="14" fillId="4" borderId="132" xfId="0" applyFont="1" applyFill="1" applyBorder="1" applyAlignment="1">
      <alignment horizontal="center" vertical="center" wrapText="1"/>
    </xf>
    <xf numFmtId="0" fontId="14" fillId="2" borderId="83" xfId="0" applyFont="1" applyFill="1" applyBorder="1" applyAlignment="1">
      <alignment vertical="center" wrapText="1"/>
    </xf>
    <xf numFmtId="0" fontId="14" fillId="4" borderId="131" xfId="0" applyFont="1" applyFill="1" applyBorder="1" applyAlignment="1">
      <alignment horizontal="center" vertical="center" wrapText="1"/>
    </xf>
    <xf numFmtId="0" fontId="14" fillId="4" borderId="151" xfId="0" applyFont="1" applyFill="1" applyBorder="1" applyAlignment="1">
      <alignment horizontal="center" vertical="center" wrapText="1"/>
    </xf>
    <xf numFmtId="0" fontId="14" fillId="5" borderId="151" xfId="0" applyFont="1" applyFill="1" applyBorder="1" applyAlignment="1">
      <alignment horizontal="center" vertical="center" wrapText="1"/>
    </xf>
    <xf numFmtId="0" fontId="14" fillId="4" borderId="168" xfId="0" applyFont="1" applyFill="1" applyBorder="1" applyAlignment="1">
      <alignment horizontal="center" vertical="center" wrapText="1"/>
    </xf>
    <xf numFmtId="0" fontId="14" fillId="4" borderId="167" xfId="0" applyFont="1" applyFill="1" applyBorder="1" applyAlignment="1">
      <alignment horizontal="center" vertical="center" wrapText="1"/>
    </xf>
    <xf numFmtId="0" fontId="14" fillId="2" borderId="172" xfId="0" applyFont="1" applyFill="1" applyBorder="1" applyAlignment="1">
      <alignment vertical="center" wrapText="1"/>
    </xf>
    <xf numFmtId="0" fontId="14" fillId="2" borderId="174" xfId="0" applyFont="1" applyFill="1" applyBorder="1" applyAlignment="1">
      <alignment horizontal="center" vertical="center" wrapText="1"/>
    </xf>
    <xf numFmtId="0" fontId="14" fillId="2" borderId="174" xfId="0" applyFont="1" applyFill="1" applyBorder="1" applyAlignment="1">
      <alignment vertical="center" wrapText="1"/>
    </xf>
    <xf numFmtId="0" fontId="12" fillId="0" borderId="175" xfId="0" applyFont="1" applyBorder="1" applyAlignment="1">
      <alignment horizontal="left" vertical="center" wrapText="1"/>
    </xf>
    <xf numFmtId="0" fontId="12" fillId="2" borderId="70" xfId="0"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xf numFmtId="0" fontId="33" fillId="0" borderId="0" xfId="0" applyFont="1"/>
    <xf numFmtId="0" fontId="34" fillId="0" borderId="71" xfId="0" applyFont="1" applyBorder="1" applyAlignment="1">
      <alignment horizontal="center" vertical="center"/>
    </xf>
    <xf numFmtId="0" fontId="34" fillId="0" borderId="173" xfId="0" applyFont="1" applyBorder="1" applyAlignment="1">
      <alignment horizontal="center" vertical="center"/>
    </xf>
    <xf numFmtId="1" fontId="14" fillId="4" borderId="39" xfId="0" applyNumberFormat="1" applyFont="1" applyFill="1" applyBorder="1" applyAlignment="1">
      <alignment horizontal="center" vertical="center" wrapText="1"/>
    </xf>
    <xf numFmtId="0" fontId="12" fillId="0" borderId="25" xfId="0" applyFont="1" applyBorder="1" applyAlignment="1">
      <alignment horizontal="left" vertical="center" wrapText="1"/>
    </xf>
    <xf numFmtId="1" fontId="14" fillId="4" borderId="32" xfId="0" applyNumberFormat="1" applyFont="1" applyFill="1" applyBorder="1" applyAlignment="1">
      <alignment horizontal="center" vertical="center" wrapText="1"/>
    </xf>
    <xf numFmtId="0" fontId="14" fillId="4" borderId="34" xfId="0" applyFont="1" applyFill="1" applyBorder="1" applyAlignment="1">
      <alignment horizontal="center" vertical="center" wrapText="1"/>
    </xf>
    <xf numFmtId="0" fontId="22" fillId="0" borderId="1" xfId="0" applyFont="1" applyBorder="1" applyAlignment="1">
      <alignment horizontal="center" vertical="center"/>
    </xf>
    <xf numFmtId="0" fontId="12" fillId="0" borderId="33" xfId="0" applyFont="1" applyBorder="1" applyAlignment="1">
      <alignment horizontal="left" vertical="center" wrapText="1"/>
    </xf>
    <xf numFmtId="0" fontId="14" fillId="4" borderId="180" xfId="0" applyFont="1" applyFill="1" applyBorder="1" applyAlignment="1">
      <alignment vertical="center" wrapText="1"/>
    </xf>
    <xf numFmtId="0" fontId="14" fillId="5" borderId="40" xfId="0" applyFont="1" applyFill="1" applyBorder="1" applyAlignment="1">
      <alignment vertical="center" wrapText="1"/>
    </xf>
    <xf numFmtId="0" fontId="14" fillId="4" borderId="70"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2" fillId="3" borderId="191" xfId="0" applyFont="1" applyFill="1" applyBorder="1" applyAlignment="1" applyProtection="1">
      <alignment horizontal="center" vertical="center" wrapText="1"/>
      <protection locked="0"/>
    </xf>
    <xf numFmtId="0" fontId="14" fillId="3" borderId="155" xfId="0" applyFont="1" applyFill="1" applyBorder="1" applyAlignment="1" applyProtection="1">
      <alignment horizontal="left" vertical="center" wrapText="1"/>
      <protection locked="0"/>
    </xf>
    <xf numFmtId="0" fontId="14" fillId="3" borderId="192" xfId="0" applyFont="1" applyFill="1" applyBorder="1" applyAlignment="1" applyProtection="1">
      <alignment horizontal="left" vertical="center" wrapText="1"/>
      <protection locked="0"/>
    </xf>
    <xf numFmtId="0" fontId="14" fillId="3" borderId="154" xfId="0" applyFont="1" applyFill="1" applyBorder="1" applyAlignment="1" applyProtection="1">
      <alignment horizontal="left" vertical="center" wrapText="1"/>
      <protection locked="0"/>
    </xf>
    <xf numFmtId="0" fontId="14" fillId="3" borderId="166" xfId="0" applyFont="1" applyFill="1" applyBorder="1" applyAlignment="1" applyProtection="1">
      <alignment horizontal="left" vertical="center" wrapText="1"/>
      <protection locked="0"/>
    </xf>
    <xf numFmtId="0" fontId="13" fillId="0" borderId="0" xfId="0" applyFont="1" applyAlignment="1">
      <alignment vertical="center" wrapText="1"/>
    </xf>
    <xf numFmtId="0" fontId="13" fillId="0" borderId="0" xfId="0" applyFont="1" applyAlignment="1" applyProtection="1">
      <alignment horizontal="center" vertical="center" wrapText="1"/>
      <protection locked="0"/>
    </xf>
    <xf numFmtId="0" fontId="14" fillId="4" borderId="195" xfId="0" applyFont="1" applyFill="1" applyBorder="1" applyAlignment="1">
      <alignment vertical="center" wrapText="1"/>
    </xf>
    <xf numFmtId="0" fontId="14" fillId="4" borderId="196" xfId="0" applyFont="1" applyFill="1" applyBorder="1" applyAlignment="1">
      <alignment vertical="center" wrapText="1"/>
    </xf>
    <xf numFmtId="0" fontId="14" fillId="4" borderId="197" xfId="0" applyFont="1" applyFill="1" applyBorder="1" applyAlignment="1">
      <alignment vertical="center" wrapText="1"/>
    </xf>
    <xf numFmtId="0" fontId="14" fillId="5" borderId="198" xfId="0" applyFont="1" applyFill="1" applyBorder="1" applyAlignment="1">
      <alignment vertical="center" wrapText="1"/>
    </xf>
    <xf numFmtId="0" fontId="14" fillId="4" borderId="18" xfId="0" applyFont="1" applyFill="1" applyBorder="1" applyAlignment="1">
      <alignment vertical="center" wrapText="1"/>
    </xf>
    <xf numFmtId="0" fontId="14" fillId="2" borderId="1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4" xfId="0" applyFont="1" applyFill="1" applyBorder="1" applyAlignment="1">
      <alignment horizontal="center" vertical="center" wrapText="1"/>
    </xf>
    <xf numFmtId="0" fontId="14" fillId="4" borderId="205" xfId="0" applyFont="1" applyFill="1" applyBorder="1" applyAlignment="1">
      <alignment horizontal="center" vertical="center" wrapText="1"/>
    </xf>
    <xf numFmtId="0" fontId="14" fillId="4" borderId="206" xfId="0" applyFont="1" applyFill="1" applyBorder="1" applyAlignment="1">
      <alignment horizontal="center" vertical="center" wrapText="1"/>
    </xf>
    <xf numFmtId="0" fontId="14" fillId="2" borderId="32" xfId="0" applyFont="1" applyFill="1" applyBorder="1" applyAlignment="1">
      <alignment vertical="center" wrapText="1"/>
    </xf>
    <xf numFmtId="0" fontId="14" fillId="4" borderId="34" xfId="0" applyFont="1" applyFill="1" applyBorder="1" applyAlignment="1">
      <alignment vertical="center" wrapText="1"/>
    </xf>
    <xf numFmtId="0" fontId="14" fillId="5" borderId="96" xfId="0" applyFont="1" applyFill="1" applyBorder="1" applyAlignment="1">
      <alignment vertical="center" wrapText="1"/>
    </xf>
    <xf numFmtId="0" fontId="14" fillId="5" borderId="33" xfId="0" applyFont="1" applyFill="1" applyBorder="1" applyAlignment="1">
      <alignment vertical="center" wrapText="1"/>
    </xf>
    <xf numFmtId="0" fontId="14" fillId="5" borderId="22" xfId="0" applyFont="1" applyFill="1" applyBorder="1" applyAlignment="1">
      <alignment vertical="center" wrapText="1"/>
    </xf>
    <xf numFmtId="0" fontId="14" fillId="5" borderId="34" xfId="0" applyFont="1" applyFill="1" applyBorder="1" applyAlignment="1">
      <alignment vertical="center" wrapText="1"/>
    </xf>
    <xf numFmtId="0" fontId="10" fillId="0" borderId="0" xfId="0" applyFont="1" applyAlignment="1">
      <alignment vertical="center" wrapText="1"/>
    </xf>
    <xf numFmtId="0" fontId="14" fillId="2" borderId="0" xfId="0" applyFont="1" applyFill="1" applyAlignment="1">
      <alignment horizontal="center" vertical="center" wrapText="1"/>
    </xf>
    <xf numFmtId="0" fontId="14" fillId="0" borderId="83" xfId="0" applyFont="1" applyBorder="1" applyAlignment="1">
      <alignment horizontal="center" vertical="center" wrapText="1"/>
    </xf>
    <xf numFmtId="0" fontId="14" fillId="4" borderId="163" xfId="0" applyFont="1" applyFill="1" applyBorder="1" applyAlignment="1">
      <alignment horizontal="center" vertical="center" wrapText="1"/>
    </xf>
    <xf numFmtId="0" fontId="14" fillId="4" borderId="209" xfId="0" applyFont="1" applyFill="1" applyBorder="1" applyAlignment="1">
      <alignment vertical="center" wrapText="1"/>
    </xf>
    <xf numFmtId="0" fontId="14" fillId="5" borderId="210" xfId="0" applyFont="1" applyFill="1" applyBorder="1" applyAlignment="1">
      <alignment vertical="center" wrapText="1"/>
    </xf>
    <xf numFmtId="0" fontId="10" fillId="2" borderId="0" xfId="0" applyFont="1" applyFill="1" applyAlignment="1">
      <alignment vertical="center" wrapText="1"/>
    </xf>
    <xf numFmtId="0" fontId="15" fillId="0" borderId="0" xfId="0" applyFont="1" applyAlignment="1">
      <alignment vertical="center" wrapText="1"/>
    </xf>
    <xf numFmtId="0" fontId="14" fillId="3" borderId="154" xfId="0" applyFont="1" applyFill="1" applyBorder="1" applyAlignment="1" applyProtection="1">
      <alignment vertical="center" wrapText="1"/>
      <protection locked="0"/>
    </xf>
    <xf numFmtId="0" fontId="14" fillId="3" borderId="189" xfId="0" applyFont="1" applyFill="1" applyBorder="1" applyAlignment="1" applyProtection="1">
      <alignment vertical="center" wrapText="1"/>
      <protection locked="0"/>
    </xf>
    <xf numFmtId="0" fontId="14" fillId="3" borderId="98" xfId="0" applyFont="1" applyFill="1" applyBorder="1" applyAlignment="1" applyProtection="1">
      <alignment vertical="center" wrapText="1"/>
      <protection locked="0"/>
    </xf>
    <xf numFmtId="0" fontId="14" fillId="3" borderId="99" xfId="0" applyFont="1" applyFill="1" applyBorder="1" applyAlignment="1" applyProtection="1">
      <alignment vertical="center" wrapText="1"/>
      <protection locked="0"/>
    </xf>
    <xf numFmtId="0" fontId="14" fillId="2" borderId="10" xfId="0" applyFont="1" applyFill="1" applyBorder="1" applyAlignment="1">
      <alignment vertical="center" wrapText="1"/>
    </xf>
    <xf numFmtId="0" fontId="14" fillId="3" borderId="190" xfId="0" applyFont="1" applyFill="1" applyBorder="1" applyAlignment="1" applyProtection="1">
      <alignment vertical="center" wrapText="1"/>
      <protection locked="0"/>
    </xf>
    <xf numFmtId="0" fontId="14" fillId="3" borderId="103" xfId="0" applyFont="1" applyFill="1" applyBorder="1" applyAlignment="1" applyProtection="1">
      <alignment vertical="center" wrapText="1"/>
      <protection locked="0"/>
    </xf>
    <xf numFmtId="0" fontId="14" fillId="3" borderId="104" xfId="0" applyFont="1" applyFill="1" applyBorder="1" applyAlignment="1" applyProtection="1">
      <alignment vertical="center" wrapText="1"/>
      <protection locked="0"/>
    </xf>
    <xf numFmtId="0" fontId="14" fillId="3" borderId="194" xfId="0" applyFont="1" applyFill="1" applyBorder="1" applyAlignment="1" applyProtection="1">
      <alignment vertical="center" wrapText="1"/>
      <protection locked="0"/>
    </xf>
    <xf numFmtId="0" fontId="14" fillId="3" borderId="165" xfId="0" applyFont="1" applyFill="1" applyBorder="1" applyAlignment="1" applyProtection="1">
      <alignment vertical="center" wrapText="1"/>
      <protection locked="0"/>
    </xf>
    <xf numFmtId="0" fontId="14" fillId="3" borderId="108" xfId="0" applyFont="1" applyFill="1" applyBorder="1" applyAlignment="1" applyProtection="1">
      <alignment vertical="center" wrapText="1"/>
      <protection locked="0"/>
    </xf>
    <xf numFmtId="0" fontId="14" fillId="3" borderId="109" xfId="0" applyFont="1" applyFill="1" applyBorder="1" applyAlignment="1" applyProtection="1">
      <alignment vertical="center" wrapText="1"/>
      <protection locked="0"/>
    </xf>
    <xf numFmtId="0" fontId="14" fillId="3" borderId="41" xfId="0" applyFont="1" applyFill="1" applyBorder="1" applyAlignment="1" applyProtection="1">
      <alignment vertical="center" wrapText="1"/>
      <protection locked="0"/>
    </xf>
    <xf numFmtId="0" fontId="14" fillId="3" borderId="63" xfId="0" applyFont="1" applyFill="1" applyBorder="1" applyAlignment="1" applyProtection="1">
      <alignment vertical="center" wrapText="1"/>
      <protection locked="0"/>
    </xf>
    <xf numFmtId="0" fontId="14" fillId="3" borderId="74" xfId="0" applyFont="1" applyFill="1" applyBorder="1" applyAlignment="1" applyProtection="1">
      <alignment vertical="center" wrapText="1"/>
      <protection locked="0"/>
    </xf>
    <xf numFmtId="0" fontId="14" fillId="2" borderId="11" xfId="0" applyFont="1" applyFill="1" applyBorder="1" applyAlignment="1" applyProtection="1">
      <alignment vertical="center" wrapText="1"/>
      <protection locked="0"/>
    </xf>
    <xf numFmtId="0" fontId="14" fillId="3" borderId="119" xfId="0" applyFont="1" applyFill="1" applyBorder="1" applyAlignment="1" applyProtection="1">
      <alignment vertical="center" wrapText="1"/>
      <protection locked="0"/>
    </xf>
    <xf numFmtId="0" fontId="14" fillId="3" borderId="117" xfId="0" applyFont="1" applyFill="1" applyBorder="1" applyAlignment="1" applyProtection="1">
      <alignment vertical="center" wrapText="1"/>
      <protection locked="0"/>
    </xf>
    <xf numFmtId="0" fontId="14" fillId="3" borderId="120" xfId="0" applyFont="1" applyFill="1" applyBorder="1" applyAlignment="1" applyProtection="1">
      <alignment vertical="center" wrapText="1"/>
      <protection locked="0"/>
    </xf>
    <xf numFmtId="0" fontId="14" fillId="3" borderId="97" xfId="0" applyFont="1" applyFill="1" applyBorder="1" applyAlignment="1" applyProtection="1">
      <alignment vertical="center" wrapText="1"/>
      <protection locked="0"/>
    </xf>
    <xf numFmtId="0" fontId="14" fillId="3" borderId="100" xfId="0" applyFont="1" applyFill="1" applyBorder="1" applyAlignment="1" applyProtection="1">
      <alignment vertical="center" wrapText="1"/>
      <protection locked="0"/>
    </xf>
    <xf numFmtId="0" fontId="14" fillId="3" borderId="137" xfId="0" applyFont="1" applyFill="1" applyBorder="1" applyAlignment="1" applyProtection="1">
      <alignment vertical="center" wrapText="1"/>
      <protection locked="0"/>
    </xf>
    <xf numFmtId="0" fontId="14" fillId="3" borderId="90" xfId="0" applyFont="1" applyFill="1" applyBorder="1" applyAlignment="1" applyProtection="1">
      <alignment vertical="center" wrapText="1"/>
      <protection locked="0"/>
    </xf>
    <xf numFmtId="0" fontId="14" fillId="3" borderId="138" xfId="0" applyFont="1" applyFill="1" applyBorder="1" applyAlignment="1" applyProtection="1">
      <alignment vertical="center" wrapText="1"/>
      <protection locked="0"/>
    </xf>
    <xf numFmtId="0" fontId="14" fillId="3" borderId="77" xfId="0" applyFont="1" applyFill="1" applyBorder="1" applyAlignment="1" applyProtection="1">
      <alignment vertical="center" wrapText="1"/>
      <protection locked="0"/>
    </xf>
    <xf numFmtId="0" fontId="14" fillId="3" borderId="141" xfId="0" applyFont="1" applyFill="1" applyBorder="1" applyAlignment="1" applyProtection="1">
      <alignment vertical="center" wrapText="1"/>
      <protection locked="0"/>
    </xf>
    <xf numFmtId="0" fontId="14" fillId="3" borderId="118" xfId="0" applyFont="1" applyFill="1" applyBorder="1" applyAlignment="1" applyProtection="1">
      <alignment vertical="center" wrapText="1"/>
      <protection locked="0"/>
    </xf>
    <xf numFmtId="0" fontId="14" fillId="3" borderId="142" xfId="0" applyFont="1" applyFill="1" applyBorder="1" applyAlignment="1" applyProtection="1">
      <alignment vertical="center" wrapText="1"/>
      <protection locked="0"/>
    </xf>
    <xf numFmtId="0" fontId="14" fillId="2" borderId="140" xfId="0" applyFont="1" applyFill="1" applyBorder="1" applyAlignment="1">
      <alignment vertical="center" wrapText="1"/>
    </xf>
    <xf numFmtId="0" fontId="14" fillId="3" borderId="32" xfId="0" applyFont="1" applyFill="1" applyBorder="1" applyAlignment="1" applyProtection="1">
      <alignment vertical="center" wrapText="1"/>
      <protection locked="0"/>
    </xf>
    <xf numFmtId="0" fontId="14" fillId="3" borderId="29" xfId="0" applyFont="1" applyFill="1" applyBorder="1" applyAlignment="1" applyProtection="1">
      <alignment vertical="center" wrapText="1"/>
      <protection locked="0"/>
    </xf>
    <xf numFmtId="0" fontId="14" fillId="3" borderId="70" xfId="0" applyFont="1" applyFill="1" applyBorder="1" applyAlignment="1" applyProtection="1">
      <alignment vertical="center" wrapText="1"/>
      <protection locked="0"/>
    </xf>
    <xf numFmtId="0" fontId="14" fillId="3" borderId="186" xfId="0" applyFont="1" applyFill="1" applyBorder="1" applyAlignment="1" applyProtection="1">
      <alignment vertical="center" wrapText="1"/>
      <protection locked="0"/>
    </xf>
    <xf numFmtId="0" fontId="14" fillId="2" borderId="152" xfId="0" applyFont="1" applyFill="1" applyBorder="1" applyAlignment="1">
      <alignment vertical="center" wrapText="1"/>
    </xf>
    <xf numFmtId="0" fontId="14" fillId="3" borderId="187" xfId="0" applyFont="1" applyFill="1" applyBorder="1" applyAlignment="1" applyProtection="1">
      <alignment vertical="center" wrapText="1"/>
      <protection locked="0"/>
    </xf>
    <xf numFmtId="0" fontId="14" fillId="3" borderId="91" xfId="0" applyFont="1" applyFill="1" applyBorder="1" applyAlignment="1" applyProtection="1">
      <alignment vertical="center" wrapText="1"/>
      <protection locked="0"/>
    </xf>
    <xf numFmtId="0" fontId="14" fillId="3" borderId="147" xfId="0" applyFont="1" applyFill="1" applyBorder="1" applyAlignment="1" applyProtection="1">
      <alignment vertical="center" wrapText="1"/>
      <protection locked="0"/>
    </xf>
    <xf numFmtId="0" fontId="14" fillId="3" borderId="148" xfId="0" applyFont="1" applyFill="1" applyBorder="1" applyAlignment="1" applyProtection="1">
      <alignment vertical="center" wrapText="1"/>
      <protection locked="0"/>
    </xf>
    <xf numFmtId="0" fontId="14" fillId="3" borderId="33" xfId="0" applyFont="1" applyFill="1" applyBorder="1" applyAlignment="1" applyProtection="1">
      <alignment vertical="center" wrapText="1"/>
      <protection locked="0"/>
    </xf>
    <xf numFmtId="0" fontId="14" fillId="3" borderId="19" xfId="0" applyFont="1" applyFill="1" applyBorder="1" applyAlignment="1" applyProtection="1">
      <alignment vertical="center" wrapText="1"/>
      <protection locked="0"/>
    </xf>
    <xf numFmtId="0" fontId="14" fillId="3" borderId="95" xfId="0" applyFont="1" applyFill="1" applyBorder="1" applyAlignment="1" applyProtection="1">
      <alignment vertical="center" wrapText="1"/>
      <protection locked="0"/>
    </xf>
    <xf numFmtId="0" fontId="14" fillId="3" borderId="101" xfId="0" applyFont="1" applyFill="1" applyBorder="1" applyAlignment="1" applyProtection="1">
      <alignment vertical="center" wrapText="1"/>
      <protection locked="0"/>
    </xf>
    <xf numFmtId="0" fontId="14" fillId="3" borderId="102" xfId="0" applyFont="1" applyFill="1" applyBorder="1" applyAlignment="1" applyProtection="1">
      <alignment vertical="center" wrapText="1"/>
      <protection locked="0"/>
    </xf>
    <xf numFmtId="0" fontId="14" fillId="3" borderId="203" xfId="0" applyFont="1" applyFill="1" applyBorder="1" applyAlignment="1" applyProtection="1">
      <alignment vertical="center" wrapText="1"/>
      <protection locked="0"/>
    </xf>
    <xf numFmtId="0" fontId="14" fillId="2" borderId="15" xfId="0" applyFont="1" applyFill="1" applyBorder="1" applyAlignment="1">
      <alignment vertical="center" wrapText="1"/>
    </xf>
    <xf numFmtId="0" fontId="10" fillId="0" borderId="83" xfId="0" applyFont="1" applyBorder="1" applyAlignment="1">
      <alignment vertical="center" wrapText="1"/>
    </xf>
    <xf numFmtId="0" fontId="14" fillId="3" borderId="13" xfId="0" applyFont="1" applyFill="1" applyBorder="1" applyAlignment="1" applyProtection="1">
      <alignment vertical="center" wrapText="1"/>
      <protection locked="0"/>
    </xf>
    <xf numFmtId="0" fontId="10" fillId="0" borderId="32" xfId="0" applyFont="1" applyBorder="1" applyAlignment="1">
      <alignment vertical="center" wrapText="1"/>
    </xf>
    <xf numFmtId="0" fontId="14" fillId="3" borderId="207" xfId="0" applyFont="1" applyFill="1" applyBorder="1" applyAlignment="1" applyProtection="1">
      <alignment vertical="center" wrapText="1"/>
      <protection locked="0"/>
    </xf>
    <xf numFmtId="0" fontId="14" fillId="2" borderId="172" xfId="0" applyFont="1" applyFill="1" applyBorder="1" applyAlignment="1" applyProtection="1">
      <alignment vertical="center" wrapText="1"/>
      <protection locked="0"/>
    </xf>
    <xf numFmtId="0" fontId="14" fillId="3" borderId="96" xfId="0" applyFont="1" applyFill="1" applyBorder="1" applyAlignment="1" applyProtection="1">
      <alignment vertical="center" wrapText="1"/>
      <protection locked="0"/>
    </xf>
    <xf numFmtId="0" fontId="14" fillId="3" borderId="157" xfId="0" applyFont="1" applyFill="1" applyBorder="1" applyAlignment="1" applyProtection="1">
      <alignment vertical="center" wrapText="1"/>
      <protection locked="0"/>
    </xf>
    <xf numFmtId="0" fontId="14" fillId="2" borderId="12" xfId="0" applyFont="1" applyFill="1" applyBorder="1" applyAlignment="1" applyProtection="1">
      <alignment vertical="center" wrapText="1"/>
      <protection locked="0"/>
    </xf>
    <xf numFmtId="0" fontId="14" fillId="3" borderId="35" xfId="0" applyFont="1" applyFill="1" applyBorder="1" applyAlignment="1" applyProtection="1">
      <alignment vertical="center" wrapText="1"/>
      <protection locked="0"/>
    </xf>
    <xf numFmtId="0" fontId="14" fillId="3" borderId="65" xfId="0" applyFont="1" applyFill="1" applyBorder="1" applyAlignment="1" applyProtection="1">
      <alignment vertical="center" wrapText="1"/>
      <protection locked="0"/>
    </xf>
    <xf numFmtId="0" fontId="14" fillId="3" borderId="62" xfId="0" applyFont="1" applyFill="1" applyBorder="1" applyAlignment="1" applyProtection="1">
      <alignment vertical="center" wrapText="1"/>
      <protection locked="0"/>
    </xf>
    <xf numFmtId="0" fontId="14" fillId="3" borderId="73" xfId="0" applyFont="1" applyFill="1" applyBorder="1" applyAlignment="1" applyProtection="1">
      <alignment vertical="center" wrapText="1"/>
      <protection locked="0"/>
    </xf>
    <xf numFmtId="0" fontId="14" fillId="3" borderId="39" xfId="0" applyFont="1" applyFill="1" applyBorder="1" applyAlignment="1" applyProtection="1">
      <alignment vertical="center" wrapText="1"/>
      <protection locked="0"/>
    </xf>
    <xf numFmtId="0" fontId="14" fillId="3" borderId="166" xfId="0" applyFont="1" applyFill="1" applyBorder="1" applyAlignment="1" applyProtection="1">
      <alignment vertical="center" wrapText="1"/>
      <protection locked="0"/>
    </xf>
    <xf numFmtId="0" fontId="14" fillId="3" borderId="208" xfId="0" applyFont="1" applyFill="1" applyBorder="1" applyAlignment="1" applyProtection="1">
      <alignment vertical="center" wrapText="1"/>
      <protection locked="0"/>
    </xf>
    <xf numFmtId="0" fontId="14" fillId="3" borderId="193" xfId="0" applyFont="1" applyFill="1" applyBorder="1" applyAlignment="1" applyProtection="1">
      <alignment vertical="center" wrapText="1"/>
      <protection locked="0"/>
    </xf>
    <xf numFmtId="0" fontId="14" fillId="3" borderId="18" xfId="0" applyFont="1" applyFill="1" applyBorder="1" applyAlignment="1" applyProtection="1">
      <alignment vertical="center" wrapText="1"/>
      <protection locked="0"/>
    </xf>
    <xf numFmtId="0" fontId="14" fillId="2" borderId="182" xfId="0" applyFont="1" applyFill="1" applyBorder="1" applyAlignment="1">
      <alignment vertical="center" wrapText="1"/>
    </xf>
    <xf numFmtId="0" fontId="14" fillId="3" borderId="201" xfId="0" applyFont="1" applyFill="1" applyBorder="1" applyAlignment="1" applyProtection="1">
      <alignment vertical="center" wrapText="1"/>
      <protection locked="0"/>
    </xf>
    <xf numFmtId="0" fontId="14" fillId="3" borderId="183" xfId="0" applyFont="1" applyFill="1" applyBorder="1" applyAlignment="1" applyProtection="1">
      <alignment vertical="center" wrapText="1"/>
      <protection locked="0"/>
    </xf>
    <xf numFmtId="0" fontId="14" fillId="3" borderId="202" xfId="0" applyFont="1" applyFill="1" applyBorder="1" applyAlignment="1" applyProtection="1">
      <alignment vertical="center" wrapText="1"/>
      <protection locked="0"/>
    </xf>
    <xf numFmtId="0" fontId="14" fillId="3" borderId="34" xfId="0" applyFont="1" applyFill="1" applyBorder="1" applyAlignment="1" applyProtection="1">
      <alignment vertical="center" wrapText="1"/>
      <protection locked="0"/>
    </xf>
    <xf numFmtId="0" fontId="14" fillId="3" borderId="200" xfId="0" applyFont="1" applyFill="1" applyBorder="1" applyAlignment="1" applyProtection="1">
      <alignment vertical="center" wrapText="1"/>
      <protection locked="0"/>
    </xf>
    <xf numFmtId="0" fontId="14" fillId="3" borderId="149" xfId="0" applyFont="1" applyFill="1" applyBorder="1" applyAlignment="1" applyProtection="1">
      <alignment vertical="center" wrapText="1"/>
      <protection locked="0"/>
    </xf>
    <xf numFmtId="0" fontId="14" fillId="3" borderId="161" xfId="0" applyFont="1" applyFill="1" applyBorder="1" applyAlignment="1" applyProtection="1">
      <alignment vertical="center" wrapText="1"/>
      <protection locked="0"/>
    </xf>
    <xf numFmtId="0" fontId="14" fillId="3" borderId="121" xfId="0" applyFont="1" applyFill="1" applyBorder="1" applyAlignment="1" applyProtection="1">
      <alignment vertical="center" wrapText="1"/>
      <protection locked="0"/>
    </xf>
    <xf numFmtId="0" fontId="14" fillId="3" borderId="162"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0" fontId="14" fillId="3" borderId="69" xfId="0" applyFont="1" applyFill="1" applyBorder="1" applyAlignment="1" applyProtection="1">
      <alignment vertical="center" wrapText="1"/>
      <protection locked="0"/>
    </xf>
    <xf numFmtId="0" fontId="14" fillId="3" borderId="61" xfId="0" applyFont="1" applyFill="1" applyBorder="1" applyAlignment="1" applyProtection="1">
      <alignment vertical="center" wrapText="1"/>
      <protection locked="0"/>
    </xf>
    <xf numFmtId="0" fontId="14" fillId="3" borderId="36" xfId="0" applyFont="1" applyFill="1" applyBorder="1" applyAlignment="1" applyProtection="1">
      <alignment vertical="center" wrapText="1"/>
      <protection locked="0"/>
    </xf>
    <xf numFmtId="0" fontId="14" fillId="2" borderId="144" xfId="0" applyFont="1" applyFill="1" applyBorder="1" applyAlignment="1">
      <alignment vertical="center" wrapText="1"/>
    </xf>
    <xf numFmtId="0" fontId="14" fillId="3" borderId="146" xfId="0" applyFont="1" applyFill="1" applyBorder="1" applyAlignment="1" applyProtection="1">
      <alignment vertical="center" wrapText="1"/>
      <protection locked="0"/>
    </xf>
    <xf numFmtId="0" fontId="14" fillId="3" borderId="159" xfId="0" applyFont="1" applyFill="1" applyBorder="1" applyAlignment="1" applyProtection="1">
      <alignment vertical="center" wrapText="1"/>
      <protection locked="0"/>
    </xf>
    <xf numFmtId="0" fontId="14" fillId="3" borderId="26" xfId="0" applyFont="1" applyFill="1" applyBorder="1" applyAlignment="1" applyProtection="1">
      <alignment vertical="center" wrapText="1"/>
      <protection locked="0"/>
    </xf>
    <xf numFmtId="0" fontId="14" fillId="3" borderId="107" xfId="0" applyFont="1" applyFill="1" applyBorder="1" applyAlignment="1" applyProtection="1">
      <alignment vertical="center" wrapText="1"/>
      <protection locked="0"/>
    </xf>
    <xf numFmtId="0" fontId="14" fillId="3" borderId="135" xfId="0" applyFont="1" applyFill="1" applyBorder="1" applyAlignment="1" applyProtection="1">
      <alignment vertical="center" wrapText="1"/>
      <protection locked="0"/>
    </xf>
    <xf numFmtId="0" fontId="14" fillId="3" borderId="66" xfId="0" applyFont="1" applyFill="1" applyBorder="1" applyAlignment="1" applyProtection="1">
      <alignment vertical="center" wrapText="1"/>
      <protection locked="0"/>
    </xf>
    <xf numFmtId="0" fontId="14" fillId="3" borderId="72" xfId="0" applyFont="1" applyFill="1" applyBorder="1" applyAlignment="1" applyProtection="1">
      <alignment vertical="center" wrapText="1"/>
      <protection locked="0"/>
    </xf>
    <xf numFmtId="0" fontId="14" fillId="3" borderId="188"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2" xfId="0" applyFont="1" applyBorder="1" applyAlignment="1">
      <alignment vertical="center" wrapText="1"/>
    </xf>
    <xf numFmtId="0" fontId="10" fillId="2" borderId="43" xfId="0" applyFont="1" applyFill="1" applyBorder="1" applyAlignment="1">
      <alignment vertical="center" wrapText="1"/>
    </xf>
    <xf numFmtId="0" fontId="14" fillId="3" borderId="185" xfId="0" applyFont="1" applyFill="1" applyBorder="1" applyAlignment="1" applyProtection="1">
      <alignment vertical="center" wrapText="1"/>
      <protection locked="0"/>
    </xf>
    <xf numFmtId="0" fontId="14" fillId="3" borderId="211" xfId="0" applyFont="1" applyFill="1" applyBorder="1" applyAlignment="1" applyProtection="1">
      <alignment vertical="center" wrapText="1"/>
      <protection locked="0"/>
    </xf>
    <xf numFmtId="0" fontId="14" fillId="4" borderId="212" xfId="0" applyFont="1" applyFill="1" applyBorder="1" applyAlignment="1">
      <alignment horizontal="center" vertical="center" wrapText="1"/>
    </xf>
    <xf numFmtId="0" fontId="14" fillId="2" borderId="13" xfId="0" applyFont="1" applyFill="1" applyBorder="1" applyAlignment="1" applyProtection="1">
      <alignment vertical="center" wrapText="1"/>
      <protection locked="0"/>
    </xf>
    <xf numFmtId="0" fontId="10" fillId="0" borderId="181" xfId="0" applyFont="1" applyBorder="1" applyAlignment="1">
      <alignment vertical="center" wrapText="1"/>
    </xf>
    <xf numFmtId="0" fontId="14" fillId="3" borderId="213" xfId="0" applyFont="1" applyFill="1" applyBorder="1" applyAlignment="1" applyProtection="1">
      <alignment vertical="center" wrapText="1"/>
      <protection locked="0"/>
    </xf>
    <xf numFmtId="0" fontId="11" fillId="3" borderId="214" xfId="0" applyFont="1" applyFill="1" applyBorder="1" applyAlignment="1" applyProtection="1">
      <alignment vertical="center" wrapText="1"/>
      <protection locked="0"/>
    </xf>
    <xf numFmtId="0" fontId="14" fillId="4" borderId="215" xfId="0" applyFont="1" applyFill="1" applyBorder="1" applyAlignment="1">
      <alignment vertical="center" wrapText="1"/>
    </xf>
    <xf numFmtId="0" fontId="10" fillId="4" borderId="215" xfId="0" applyFont="1" applyFill="1" applyBorder="1" applyAlignment="1">
      <alignment vertical="center" wrapText="1"/>
    </xf>
    <xf numFmtId="0" fontId="10" fillId="5" borderId="215" xfId="0" applyFont="1" applyFill="1" applyBorder="1" applyAlignment="1">
      <alignment vertical="center" wrapText="1"/>
    </xf>
    <xf numFmtId="0" fontId="14" fillId="3" borderId="216" xfId="0" applyFont="1" applyFill="1" applyBorder="1" applyAlignment="1" applyProtection="1">
      <alignment vertical="center" wrapText="1"/>
      <protection locked="0"/>
    </xf>
    <xf numFmtId="0" fontId="11" fillId="3" borderId="217" xfId="0" applyFont="1" applyFill="1" applyBorder="1" applyAlignment="1" applyProtection="1">
      <alignment vertical="center" wrapText="1"/>
      <protection locked="0"/>
    </xf>
    <xf numFmtId="0" fontId="14" fillId="3" borderId="217" xfId="0" applyFont="1" applyFill="1" applyBorder="1" applyAlignment="1" applyProtection="1">
      <alignment vertical="center" wrapText="1"/>
      <protection locked="0"/>
    </xf>
    <xf numFmtId="0" fontId="14" fillId="4" borderId="219" xfId="0" applyFont="1" applyFill="1" applyBorder="1" applyAlignment="1">
      <alignment horizontal="center" vertical="center" wrapText="1"/>
    </xf>
    <xf numFmtId="0" fontId="14" fillId="4" borderId="217" xfId="0" applyFont="1" applyFill="1" applyBorder="1" applyAlignment="1">
      <alignment vertical="center" wrapText="1"/>
    </xf>
    <xf numFmtId="0" fontId="14" fillId="5" borderId="217" xfId="0" applyFont="1" applyFill="1" applyBorder="1" applyAlignment="1">
      <alignment vertical="center" wrapText="1"/>
    </xf>
    <xf numFmtId="0" fontId="14" fillId="5" borderId="220" xfId="0" applyFont="1" applyFill="1" applyBorder="1" applyAlignment="1">
      <alignment vertical="center" wrapText="1"/>
    </xf>
    <xf numFmtId="0" fontId="14" fillId="4" borderId="221" xfId="0" applyFont="1" applyFill="1" applyBorder="1" applyAlignment="1">
      <alignment vertical="center" wrapText="1"/>
    </xf>
    <xf numFmtId="0" fontId="14" fillId="4" borderId="220" xfId="0" applyFont="1" applyFill="1" applyBorder="1" applyAlignment="1">
      <alignment vertical="center" wrapText="1"/>
    </xf>
    <xf numFmtId="0" fontId="14" fillId="4" borderId="220" xfId="0" applyFont="1" applyFill="1" applyBorder="1" applyAlignment="1">
      <alignment horizontal="center" vertical="center" wrapText="1"/>
    </xf>
    <xf numFmtId="0" fontId="14" fillId="3" borderId="222" xfId="0" applyFont="1" applyFill="1" applyBorder="1" applyAlignment="1" applyProtection="1">
      <alignment vertical="center" wrapText="1"/>
      <protection locked="0"/>
    </xf>
    <xf numFmtId="0" fontId="14" fillId="3" borderId="156" xfId="0" applyFont="1" applyFill="1" applyBorder="1" applyAlignment="1" applyProtection="1">
      <alignment vertical="center" wrapText="1"/>
      <protection locked="0"/>
    </xf>
    <xf numFmtId="0" fontId="14" fillId="3" borderId="218" xfId="0" applyFont="1" applyFill="1" applyBorder="1" applyAlignment="1" applyProtection="1">
      <alignment vertical="center" wrapText="1"/>
      <protection locked="0"/>
    </xf>
    <xf numFmtId="0" fontId="14" fillId="3" borderId="223" xfId="0" applyFont="1" applyFill="1" applyBorder="1" applyAlignment="1" applyProtection="1">
      <alignment vertical="center" wrapText="1"/>
      <protection locked="0"/>
    </xf>
    <xf numFmtId="0" fontId="14" fillId="3" borderId="220" xfId="0" applyFont="1" applyFill="1" applyBorder="1" applyAlignment="1" applyProtection="1">
      <alignment vertical="center" wrapText="1"/>
      <protection locked="0"/>
    </xf>
    <xf numFmtId="0" fontId="14" fillId="3" borderId="221" xfId="0" applyFont="1" applyFill="1" applyBorder="1" applyAlignment="1" applyProtection="1">
      <alignment vertical="center" wrapText="1"/>
      <protection locked="0"/>
    </xf>
    <xf numFmtId="0" fontId="14" fillId="3" borderId="219" xfId="0" applyFont="1" applyFill="1" applyBorder="1" applyAlignment="1" applyProtection="1">
      <alignment vertical="center" wrapText="1"/>
      <protection locked="0"/>
    </xf>
    <xf numFmtId="0" fontId="14" fillId="3" borderId="184" xfId="0" applyFont="1" applyFill="1" applyBorder="1" applyAlignment="1" applyProtection="1">
      <alignment vertical="center" wrapText="1"/>
      <protection locked="0"/>
    </xf>
    <xf numFmtId="0" fontId="14" fillId="4" borderId="219" xfId="0" applyFont="1" applyFill="1" applyBorder="1" applyAlignment="1">
      <alignment vertical="center" wrapText="1"/>
    </xf>
    <xf numFmtId="0" fontId="14" fillId="5" borderId="219" xfId="0" applyFont="1" applyFill="1" applyBorder="1" applyAlignment="1">
      <alignment vertical="center" wrapText="1"/>
    </xf>
    <xf numFmtId="0" fontId="14" fillId="5" borderId="224" xfId="0" applyFont="1" applyFill="1" applyBorder="1" applyAlignment="1">
      <alignment vertical="center" wrapText="1"/>
    </xf>
    <xf numFmtId="0" fontId="14" fillId="4" borderId="224" xfId="0" applyFont="1" applyFill="1" applyBorder="1" applyAlignment="1">
      <alignment vertical="center" wrapText="1"/>
    </xf>
    <xf numFmtId="0" fontId="14" fillId="4" borderId="221" xfId="0" applyFont="1" applyFill="1" applyBorder="1" applyAlignment="1">
      <alignment horizontal="center" vertical="center" wrapText="1"/>
    </xf>
    <xf numFmtId="0" fontId="14" fillId="3" borderId="224" xfId="0" applyFont="1" applyFill="1" applyBorder="1" applyAlignment="1" applyProtection="1">
      <alignment vertical="center" wrapText="1"/>
      <protection locked="0"/>
    </xf>
    <xf numFmtId="0" fontId="14" fillId="3" borderId="225" xfId="0" applyFont="1" applyFill="1" applyBorder="1" applyAlignment="1" applyProtection="1">
      <alignment vertical="center" wrapText="1"/>
      <protection locked="0"/>
    </xf>
    <xf numFmtId="0" fontId="14" fillId="3" borderId="226" xfId="0" applyFont="1" applyFill="1" applyBorder="1" applyAlignment="1" applyProtection="1">
      <alignment vertical="center" wrapText="1"/>
      <protection locked="0"/>
    </xf>
    <xf numFmtId="0" fontId="14" fillId="5" borderId="221" xfId="0" applyFont="1" applyFill="1" applyBorder="1" applyAlignment="1">
      <alignment vertical="center" wrapText="1"/>
    </xf>
    <xf numFmtId="0" fontId="14" fillId="3" borderId="227" xfId="0" applyFont="1" applyFill="1" applyBorder="1" applyAlignment="1" applyProtection="1">
      <alignment vertical="center" wrapText="1"/>
      <protection locked="0"/>
    </xf>
    <xf numFmtId="0" fontId="14" fillId="4" borderId="217" xfId="0" applyFont="1" applyFill="1" applyBorder="1" applyAlignment="1">
      <alignment horizontal="center" vertical="center" wrapText="1"/>
    </xf>
    <xf numFmtId="0" fontId="14" fillId="3" borderId="171" xfId="0" applyFont="1" applyFill="1" applyBorder="1" applyAlignment="1" applyProtection="1">
      <alignment vertical="center" wrapText="1"/>
      <protection locked="0"/>
    </xf>
    <xf numFmtId="0" fontId="14" fillId="3" borderId="229" xfId="0" applyFont="1" applyFill="1" applyBorder="1" applyAlignment="1" applyProtection="1">
      <alignment vertical="center" wrapText="1"/>
      <protection locked="0"/>
    </xf>
    <xf numFmtId="0" fontId="14" fillId="3" borderId="228" xfId="0" applyFont="1" applyFill="1" applyBorder="1" applyAlignment="1" applyProtection="1">
      <alignment vertical="center" wrapText="1"/>
      <protection locked="0"/>
    </xf>
    <xf numFmtId="0" fontId="14" fillId="3" borderId="231" xfId="0" applyFont="1" applyFill="1" applyBorder="1" applyAlignment="1" applyProtection="1">
      <alignment vertical="center" wrapText="1"/>
      <protection locked="0"/>
    </xf>
    <xf numFmtId="0" fontId="14" fillId="3" borderId="230" xfId="0" applyFont="1" applyFill="1" applyBorder="1" applyAlignment="1" applyProtection="1">
      <alignment vertical="center" wrapText="1"/>
      <protection locked="0"/>
    </xf>
    <xf numFmtId="0" fontId="14" fillId="4" borderId="232" xfId="0" applyFont="1" applyFill="1" applyBorder="1" applyAlignment="1">
      <alignment horizontal="center" vertical="center" wrapText="1"/>
    </xf>
    <xf numFmtId="0" fontId="14" fillId="4" borderId="233" xfId="0" applyFont="1" applyFill="1" applyBorder="1" applyAlignment="1">
      <alignment horizontal="center" vertical="center" wrapText="1"/>
    </xf>
    <xf numFmtId="0" fontId="14" fillId="4" borderId="234" xfId="0" applyFont="1" applyFill="1" applyBorder="1" applyAlignment="1">
      <alignment vertical="center" wrapText="1"/>
    </xf>
    <xf numFmtId="0" fontId="14" fillId="4" borderId="236" xfId="0" applyFont="1" applyFill="1" applyBorder="1" applyAlignment="1">
      <alignment vertical="center" wrapText="1"/>
    </xf>
    <xf numFmtId="0" fontId="14" fillId="4" borderId="235" xfId="0" applyFont="1" applyFill="1" applyBorder="1" applyAlignment="1">
      <alignment vertical="center" wrapText="1"/>
    </xf>
    <xf numFmtId="0" fontId="14" fillId="5" borderId="232" xfId="0" applyFont="1" applyFill="1" applyBorder="1" applyAlignment="1">
      <alignment vertical="center" wrapText="1"/>
    </xf>
    <xf numFmtId="0" fontId="14" fillId="5" borderId="233" xfId="0" applyFont="1" applyFill="1" applyBorder="1" applyAlignment="1">
      <alignment vertical="center" wrapText="1"/>
    </xf>
    <xf numFmtId="0" fontId="14" fillId="5" borderId="237" xfId="0" applyFont="1" applyFill="1" applyBorder="1" applyAlignment="1">
      <alignment vertical="center" wrapText="1"/>
    </xf>
    <xf numFmtId="0" fontId="14" fillId="4" borderId="238" xfId="0" applyFont="1" applyFill="1" applyBorder="1" applyAlignment="1">
      <alignment vertical="center" wrapText="1"/>
    </xf>
    <xf numFmtId="0" fontId="14" fillId="4" borderId="215" xfId="0" applyFont="1" applyFill="1" applyBorder="1" applyAlignment="1">
      <alignment horizontal="center" vertical="center" wrapText="1"/>
    </xf>
    <xf numFmtId="0" fontId="14" fillId="3" borderId="239" xfId="0" applyFont="1" applyFill="1" applyBorder="1" applyAlignment="1" applyProtection="1">
      <alignment vertical="center" wrapText="1"/>
      <protection locked="0"/>
    </xf>
    <xf numFmtId="0" fontId="14" fillId="3" borderId="240" xfId="0" applyFont="1" applyFill="1" applyBorder="1" applyAlignment="1" applyProtection="1">
      <alignment vertical="center" wrapText="1"/>
      <protection locked="0"/>
    </xf>
    <xf numFmtId="0" fontId="14" fillId="4" borderId="241" xfId="0" applyFont="1" applyFill="1" applyBorder="1" applyAlignment="1">
      <alignment vertical="center" wrapText="1"/>
    </xf>
    <xf numFmtId="0" fontId="14" fillId="5" borderId="242" xfId="0" applyFont="1" applyFill="1" applyBorder="1" applyAlignment="1">
      <alignment vertical="center" wrapText="1"/>
    </xf>
    <xf numFmtId="0" fontId="14" fillId="4" borderId="243" xfId="0" applyFont="1" applyFill="1" applyBorder="1" applyAlignment="1">
      <alignment horizontal="center" vertical="center" wrapText="1"/>
    </xf>
    <xf numFmtId="0" fontId="14" fillId="3" borderId="244" xfId="0" applyFont="1" applyFill="1" applyBorder="1" applyAlignment="1" applyProtection="1">
      <alignment vertical="center" wrapText="1"/>
      <protection locked="0"/>
    </xf>
    <xf numFmtId="0" fontId="14" fillId="3" borderId="245" xfId="0" applyFont="1" applyFill="1" applyBorder="1" applyAlignment="1" applyProtection="1">
      <alignment vertical="center" wrapText="1"/>
      <protection locked="0"/>
    </xf>
    <xf numFmtId="0" fontId="14" fillId="3" borderId="212" xfId="0" applyFont="1" applyFill="1" applyBorder="1" applyAlignment="1" applyProtection="1">
      <alignment vertical="center" wrapText="1"/>
      <protection locked="0"/>
    </xf>
    <xf numFmtId="0" fontId="14" fillId="3" borderId="170" xfId="0" applyFont="1" applyFill="1" applyBorder="1" applyAlignment="1" applyProtection="1">
      <alignment vertical="center" wrapText="1"/>
      <protection locked="0"/>
    </xf>
    <xf numFmtId="0" fontId="14" fillId="3" borderId="247" xfId="0" applyFont="1" applyFill="1" applyBorder="1" applyAlignment="1" applyProtection="1">
      <alignment vertical="center" wrapText="1"/>
      <protection locked="0"/>
    </xf>
    <xf numFmtId="0" fontId="14" fillId="3" borderId="248" xfId="0" applyFont="1" applyFill="1" applyBorder="1" applyAlignment="1" applyProtection="1">
      <alignment vertical="center" wrapText="1"/>
      <protection locked="0"/>
    </xf>
    <xf numFmtId="0" fontId="14" fillId="3" borderId="249" xfId="0" applyFont="1" applyFill="1" applyBorder="1" applyAlignment="1" applyProtection="1">
      <alignment vertical="center" wrapText="1"/>
      <protection locked="0"/>
    </xf>
    <xf numFmtId="0" fontId="14" fillId="4" borderId="250" xfId="0" applyFont="1" applyFill="1" applyBorder="1" applyAlignment="1">
      <alignment horizontal="center" vertical="center" wrapText="1"/>
    </xf>
    <xf numFmtId="0" fontId="14" fillId="4" borderId="90" xfId="0" applyFont="1" applyFill="1" applyBorder="1" applyAlignment="1">
      <alignment vertical="center" wrapText="1"/>
    </xf>
    <xf numFmtId="0" fontId="14" fillId="5" borderId="250" xfId="0" applyFont="1" applyFill="1" applyBorder="1" applyAlignment="1">
      <alignment vertical="center" wrapText="1"/>
    </xf>
    <xf numFmtId="0" fontId="14" fillId="3" borderId="251" xfId="0" applyFont="1" applyFill="1" applyBorder="1" applyAlignment="1" applyProtection="1">
      <alignment vertical="center" wrapText="1"/>
      <protection locked="0"/>
    </xf>
    <xf numFmtId="0" fontId="14" fillId="5" borderId="90" xfId="0" applyFont="1" applyFill="1" applyBorder="1" applyAlignment="1">
      <alignment vertical="center" wrapText="1"/>
    </xf>
    <xf numFmtId="0" fontId="14" fillId="5" borderId="252" xfId="0" applyFont="1" applyFill="1" applyBorder="1" applyAlignment="1">
      <alignment vertical="center" wrapText="1"/>
    </xf>
    <xf numFmtId="0" fontId="14" fillId="4" borderId="252" xfId="0" applyFont="1" applyFill="1" applyBorder="1" applyAlignment="1">
      <alignment vertical="center" wrapText="1"/>
    </xf>
    <xf numFmtId="0" fontId="14" fillId="3" borderId="253" xfId="0" applyFont="1" applyFill="1" applyBorder="1" applyAlignment="1" applyProtection="1">
      <alignment vertical="center" wrapText="1"/>
      <protection locked="0"/>
    </xf>
    <xf numFmtId="0" fontId="14" fillId="3" borderId="254" xfId="0" applyFont="1" applyFill="1" applyBorder="1" applyAlignment="1" applyProtection="1">
      <alignment vertical="center" wrapText="1"/>
      <protection locked="0"/>
    </xf>
    <xf numFmtId="0" fontId="14" fillId="3" borderId="246" xfId="0" applyFont="1" applyFill="1" applyBorder="1" applyAlignment="1" applyProtection="1">
      <alignment vertical="center" wrapText="1"/>
      <protection locked="0"/>
    </xf>
    <xf numFmtId="0" fontId="14" fillId="4" borderId="254" xfId="0" applyFont="1" applyFill="1" applyBorder="1" applyAlignment="1">
      <alignment horizontal="center" vertical="center" wrapText="1"/>
    </xf>
    <xf numFmtId="0" fontId="14" fillId="4" borderId="253" xfId="0" applyFont="1" applyFill="1" applyBorder="1" applyAlignment="1">
      <alignment horizontal="center" vertical="center" wrapText="1"/>
    </xf>
    <xf numFmtId="0" fontId="14" fillId="0" borderId="255" xfId="0"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0" fontId="23" fillId="0" borderId="44" xfId="0" applyFont="1" applyBorder="1" applyAlignment="1">
      <alignment horizontal="center" vertical="center"/>
    </xf>
    <xf numFmtId="0" fontId="23" fillId="6" borderId="44" xfId="0" applyFont="1" applyFill="1" applyBorder="1" applyAlignment="1">
      <alignment horizontal="center" vertical="center"/>
    </xf>
    <xf numFmtId="164" fontId="23" fillId="0" borderId="44" xfId="0" applyNumberFormat="1"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23" fillId="0" borderId="44"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xf>
    <xf numFmtId="0" fontId="33" fillId="7" borderId="71" xfId="0" applyFont="1" applyFill="1" applyBorder="1" applyAlignment="1">
      <alignment horizontal="center" vertical="center"/>
    </xf>
    <xf numFmtId="1" fontId="10" fillId="0" borderId="0" xfId="0" applyNumberFormat="1" applyFont="1" applyAlignment="1">
      <alignment vertical="center" wrapText="1"/>
    </xf>
    <xf numFmtId="1" fontId="12" fillId="4" borderId="24" xfId="0" applyNumberFormat="1" applyFont="1" applyFill="1" applyBorder="1" applyAlignment="1">
      <alignment horizontal="center" vertical="center" wrapText="1"/>
    </xf>
    <xf numFmtId="1" fontId="14" fillId="0" borderId="0" xfId="0" applyNumberFormat="1" applyFont="1" applyAlignment="1">
      <alignment vertical="center" wrapText="1"/>
    </xf>
    <xf numFmtId="1" fontId="14" fillId="2" borderId="11" xfId="0" applyNumberFormat="1" applyFont="1" applyFill="1" applyBorder="1" applyAlignment="1">
      <alignment horizontal="center" vertical="center" wrapText="1"/>
    </xf>
    <xf numFmtId="1" fontId="14" fillId="0" borderId="177" xfId="0" applyNumberFormat="1" applyFont="1" applyBorder="1" applyAlignment="1">
      <alignment vertical="center" wrapText="1"/>
    </xf>
    <xf numFmtId="1" fontId="14" fillId="2" borderId="76" xfId="0" applyNumberFormat="1" applyFont="1" applyFill="1" applyBorder="1" applyAlignment="1">
      <alignment horizontal="center" vertical="center" wrapText="1"/>
    </xf>
    <xf numFmtId="1" fontId="14" fillId="2" borderId="11" xfId="0" applyNumberFormat="1" applyFont="1" applyFill="1" applyBorder="1" applyAlignment="1">
      <alignment vertical="center" wrapText="1"/>
    </xf>
    <xf numFmtId="1" fontId="14" fillId="2" borderId="12" xfId="0" applyNumberFormat="1" applyFont="1" applyFill="1" applyBorder="1" applyAlignment="1">
      <alignment horizontal="center" vertical="center" wrapText="1"/>
    </xf>
    <xf numFmtId="1" fontId="14" fillId="2" borderId="0" xfId="0" applyNumberFormat="1" applyFont="1" applyFill="1" applyAlignment="1">
      <alignment vertical="center" wrapText="1"/>
    </xf>
    <xf numFmtId="1" fontId="14" fillId="2" borderId="13" xfId="0" applyNumberFormat="1" applyFont="1" applyFill="1" applyBorder="1" applyAlignment="1">
      <alignment vertical="center" wrapText="1"/>
    </xf>
    <xf numFmtId="1" fontId="14" fillId="0" borderId="83" xfId="0" applyNumberFormat="1" applyFont="1" applyBorder="1" applyAlignment="1">
      <alignment vertical="center" wrapText="1"/>
    </xf>
    <xf numFmtId="0" fontId="14" fillId="0" borderId="249" xfId="0" applyFont="1" applyBorder="1" applyAlignment="1">
      <alignment horizontal="left" vertical="center" wrapText="1"/>
    </xf>
    <xf numFmtId="0" fontId="14" fillId="0" borderId="221" xfId="0" applyFont="1" applyBorder="1" applyAlignment="1">
      <alignment horizontal="left" vertical="center" wrapText="1"/>
    </xf>
    <xf numFmtId="0" fontId="14" fillId="0" borderId="257" xfId="0" applyFont="1" applyBorder="1" applyAlignment="1">
      <alignment horizontal="left" vertical="center" wrapText="1"/>
    </xf>
    <xf numFmtId="0" fontId="14" fillId="0" borderId="252" xfId="0" applyFont="1" applyBorder="1" applyAlignment="1">
      <alignment horizontal="left"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0" fillId="0" borderId="0" xfId="0" applyAlignment="1">
      <alignment horizont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5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8" borderId="16"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56" xfId="0" applyFont="1" applyFill="1" applyBorder="1" applyAlignment="1">
      <alignment horizontal="center" vertical="center" wrapText="1"/>
    </xf>
    <xf numFmtId="0" fontId="15" fillId="0" borderId="17" xfId="0" applyFont="1" applyBorder="1" applyAlignment="1">
      <alignment horizontal="left" vertical="center"/>
    </xf>
    <xf numFmtId="0" fontId="15" fillId="0" borderId="79" xfId="0" applyFont="1" applyBorder="1" applyAlignment="1">
      <alignment horizontal="left" vertical="center"/>
    </xf>
    <xf numFmtId="0" fontId="20" fillId="3" borderId="49"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30" fillId="4" borderId="51" xfId="0" applyFont="1" applyFill="1" applyBorder="1" applyAlignment="1">
      <alignment horizontal="center" vertical="center"/>
    </xf>
    <xf numFmtId="0" fontId="30" fillId="4" borderId="0" xfId="0" applyFont="1" applyFill="1" applyAlignment="1">
      <alignment horizontal="center" vertical="center"/>
    </xf>
    <xf numFmtId="0" fontId="30" fillId="4" borderId="50" xfId="0" applyFont="1" applyFill="1" applyBorder="1" applyAlignment="1">
      <alignment horizontal="center" vertical="center"/>
    </xf>
    <xf numFmtId="0" fontId="29" fillId="4" borderId="57" xfId="1" applyFont="1" applyFill="1" applyBorder="1" applyAlignment="1">
      <alignment horizontal="center" vertical="center" wrapText="1"/>
    </xf>
    <xf numFmtId="0" fontId="29" fillId="4" borderId="58" xfId="1" applyFont="1" applyFill="1" applyBorder="1" applyAlignment="1">
      <alignment horizontal="center" vertical="center" wrapText="1"/>
    </xf>
    <xf numFmtId="0" fontId="29" fillId="4" borderId="59" xfId="1" applyFont="1" applyFill="1" applyBorder="1" applyAlignment="1">
      <alignment horizontal="center" vertical="center" wrapText="1"/>
    </xf>
    <xf numFmtId="0" fontId="29" fillId="4" borderId="47" xfId="1"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50" xfId="0" applyFont="1" applyFill="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60" xfId="0" applyFont="1" applyBorder="1" applyAlignment="1">
      <alignment horizontal="center" vertical="center" textRotation="90" wrapText="1"/>
    </xf>
    <xf numFmtId="0" fontId="13" fillId="0" borderId="166" xfId="0" applyFont="1" applyBorder="1" applyAlignment="1">
      <alignment horizontal="center" vertical="center" textRotation="90" wrapText="1"/>
    </xf>
    <xf numFmtId="0" fontId="13" fillId="0" borderId="169" xfId="0" applyFont="1" applyBorder="1" applyAlignment="1">
      <alignment horizontal="center" vertical="center" textRotation="90" wrapText="1"/>
    </xf>
    <xf numFmtId="0" fontId="13" fillId="0" borderId="199" xfId="0" applyFont="1" applyBorder="1" applyAlignment="1">
      <alignment horizontal="center" vertical="center" textRotation="90" wrapText="1"/>
    </xf>
    <xf numFmtId="0" fontId="12" fillId="0" borderId="23" xfId="0" applyFont="1" applyBorder="1" applyAlignment="1">
      <alignment horizontal="left" vertical="center" wrapText="1"/>
    </xf>
    <xf numFmtId="0" fontId="12" fillId="0" borderId="31" xfId="0" applyFont="1" applyBorder="1" applyAlignment="1">
      <alignment horizontal="left" vertical="center" wrapText="1"/>
    </xf>
    <xf numFmtId="0" fontId="12" fillId="0" borderId="175" xfId="0" applyFont="1" applyBorder="1" applyAlignment="1">
      <alignment horizontal="left" vertical="center" wrapText="1"/>
    </xf>
    <xf numFmtId="0" fontId="12" fillId="0" borderId="176" xfId="0" applyFont="1" applyBorder="1" applyAlignment="1">
      <alignment horizontal="left" vertical="center" wrapText="1"/>
    </xf>
    <xf numFmtId="1" fontId="14" fillId="4" borderId="39" xfId="0" applyNumberFormat="1" applyFont="1" applyFill="1" applyBorder="1" applyAlignment="1">
      <alignment horizontal="center" vertical="center" wrapText="1"/>
    </xf>
    <xf numFmtId="1" fontId="14" fillId="4" borderId="32" xfId="0" applyNumberFormat="1" applyFont="1" applyFill="1" applyBorder="1" applyAlignment="1">
      <alignment horizontal="center" vertical="center" wrapText="1"/>
    </xf>
    <xf numFmtId="1" fontId="14" fillId="4" borderId="34" xfId="0" applyNumberFormat="1"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256" xfId="0" applyFont="1" applyBorder="1" applyAlignment="1">
      <alignment horizontal="left" vertical="center" wrapText="1"/>
    </xf>
    <xf numFmtId="0" fontId="12" fillId="0" borderId="158"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60" xfId="0" applyFont="1" applyBorder="1" applyAlignment="1">
      <alignment horizontal="left" vertical="center" wrapText="1"/>
    </xf>
    <xf numFmtId="0" fontId="12" fillId="0" borderId="24"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1" fontId="14" fillId="4" borderId="38" xfId="0" applyNumberFormat="1" applyFont="1" applyFill="1" applyBorder="1" applyAlignment="1">
      <alignment horizontal="center" vertical="center" wrapText="1"/>
    </xf>
    <xf numFmtId="1" fontId="14" fillId="4" borderId="31" xfId="0" applyNumberFormat="1"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2" xfId="0" applyFont="1" applyFill="1" applyBorder="1" applyAlignment="1">
      <alignment horizontal="center" vertical="center" wrapText="1"/>
    </xf>
    <xf numFmtId="1" fontId="14" fillId="4" borderId="22" xfId="0" applyNumberFormat="1"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3" fillId="4" borderId="80" xfId="0" applyFont="1" applyFill="1" applyBorder="1" applyAlignment="1">
      <alignment horizontal="center" vertical="center" wrapText="1"/>
    </xf>
    <xf numFmtId="0" fontId="13" fillId="4" borderId="81" xfId="0" applyFont="1" applyFill="1" applyBorder="1" applyAlignment="1">
      <alignment horizontal="center" vertical="center" wrapText="1"/>
    </xf>
    <xf numFmtId="0" fontId="13" fillId="3" borderId="75"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4" fillId="4" borderId="85"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94" xfId="0" applyFont="1" applyFill="1" applyBorder="1" applyAlignment="1">
      <alignment horizontal="center" vertical="center" wrapText="1"/>
    </xf>
    <xf numFmtId="0" fontId="14" fillId="4" borderId="87" xfId="0"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3" borderId="82" xfId="0" applyFont="1" applyFill="1" applyBorder="1" applyAlignment="1" applyProtection="1">
      <alignment horizontal="center" vertical="center" wrapText="1"/>
      <protection locked="0"/>
    </xf>
    <xf numFmtId="0" fontId="13" fillId="3" borderId="83" xfId="0" applyFont="1" applyFill="1" applyBorder="1" applyAlignment="1" applyProtection="1">
      <alignment horizontal="center" vertical="center" wrapText="1"/>
      <protection locked="0"/>
    </xf>
    <xf numFmtId="0" fontId="13" fillId="3" borderId="84" xfId="0" applyFont="1" applyFill="1" applyBorder="1" applyAlignment="1" applyProtection="1">
      <alignment horizontal="center" vertical="center" wrapText="1"/>
      <protection locked="0"/>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1" fontId="14" fillId="4" borderId="24" xfId="0" applyNumberFormat="1" applyFont="1" applyFill="1" applyBorder="1" applyAlignment="1">
      <alignment horizontal="center" vertical="center" wrapText="1"/>
    </xf>
    <xf numFmtId="1" fontId="14" fillId="4" borderId="33" xfId="0" applyNumberFormat="1" applyFont="1" applyFill="1" applyBorder="1" applyAlignment="1">
      <alignment horizontal="center" vertical="center" wrapText="1"/>
    </xf>
    <xf numFmtId="0" fontId="13" fillId="0" borderId="24" xfId="0" applyFont="1" applyBorder="1" applyAlignment="1">
      <alignment horizontal="center" vertical="center" textRotation="90" wrapText="1"/>
    </xf>
    <xf numFmtId="0" fontId="13" fillId="0" borderId="32" xfId="0" applyFont="1" applyBorder="1" applyAlignment="1">
      <alignment horizontal="center" vertical="center" textRotation="90" wrapText="1"/>
    </xf>
    <xf numFmtId="0" fontId="14" fillId="4" borderId="179" xfId="0" applyFont="1" applyFill="1" applyBorder="1" applyAlignment="1">
      <alignment horizontal="center" vertical="center" wrapText="1"/>
    </xf>
    <xf numFmtId="0" fontId="14" fillId="4" borderId="152" xfId="0" applyFont="1" applyFill="1" applyBorder="1" applyAlignment="1">
      <alignment horizontal="center" vertical="center" wrapText="1"/>
    </xf>
    <xf numFmtId="0" fontId="14" fillId="4" borderId="178" xfId="0" applyFont="1" applyFill="1" applyBorder="1" applyAlignment="1">
      <alignment horizontal="center" vertical="center" wrapText="1"/>
    </xf>
    <xf numFmtId="1" fontId="14" fillId="4" borderId="177" xfId="0" applyNumberFormat="1" applyFont="1" applyFill="1" applyBorder="1" applyAlignment="1">
      <alignment horizontal="center" vertical="center" wrapText="1"/>
    </xf>
    <xf numFmtId="1" fontId="14" fillId="4" borderId="0" xfId="0" applyNumberFormat="1" applyFont="1" applyFill="1" applyAlignment="1">
      <alignment horizontal="center" vertical="center" wrapText="1"/>
    </xf>
    <xf numFmtId="0" fontId="13" fillId="0" borderId="164" xfId="0" applyFont="1" applyBorder="1" applyAlignment="1">
      <alignment horizontal="center" vertical="center" textRotation="90" wrapText="1"/>
    </xf>
    <xf numFmtId="0" fontId="13" fillId="0" borderId="139" xfId="0" applyFont="1" applyBorder="1" applyAlignment="1">
      <alignment horizontal="center" vertical="center" textRotation="90" wrapText="1"/>
    </xf>
    <xf numFmtId="0" fontId="13" fillId="0" borderId="70" xfId="0" applyFont="1" applyBorder="1" applyAlignment="1">
      <alignment horizontal="center" vertical="center" textRotation="90" wrapText="1"/>
    </xf>
    <xf numFmtId="0" fontId="14" fillId="4" borderId="68" xfId="0" applyFont="1" applyFill="1" applyBorder="1" applyAlignment="1">
      <alignment horizontal="center" vertical="center" wrapText="1"/>
    </xf>
    <xf numFmtId="0" fontId="14" fillId="4" borderId="144" xfId="0" applyFont="1" applyFill="1" applyBorder="1" applyAlignment="1">
      <alignment horizontal="center" vertical="center" wrapText="1"/>
    </xf>
    <xf numFmtId="0" fontId="14" fillId="4" borderId="177"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58"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0" borderId="0" xfId="0" applyFont="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33" fillId="0" borderId="0" xfId="0" applyFont="1" applyAlignment="1">
      <alignment horizontal="left"/>
    </xf>
    <xf numFmtId="0" fontId="33" fillId="0" borderId="0" xfId="0" applyFont="1" applyAlignment="1">
      <alignment horizontal="center" vertical="center" textRotation="90"/>
    </xf>
  </cellXfs>
  <cellStyles count="2">
    <cellStyle name="Hyperlink" xfId="1" builtinId="8"/>
    <cellStyle name="Normal" xfId="0" builtinId="0"/>
  </cellStyles>
  <dxfs count="192">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12326E"/>
      <color rgb="FFF089B1"/>
      <color rgb="FF6AB651"/>
      <color rgb="FFA5DAEC"/>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13336</xdr:colOff>
      <xdr:row>12</xdr:row>
      <xdr:rowOff>264319</xdr:rowOff>
    </xdr:from>
    <xdr:to>
      <xdr:col>1</xdr:col>
      <xdr:colOff>579121</xdr:colOff>
      <xdr:row>12</xdr:row>
      <xdr:rowOff>1051084</xdr:rowOff>
    </xdr:to>
    <xdr:pic>
      <xdr:nvPicPr>
        <xdr:cNvPr id="4" name="Picture 1">
          <a:extLst>
            <a:ext uri="{FF2B5EF4-FFF2-40B4-BE49-F238E27FC236}">
              <a16:creationId xmlns:a16="http://schemas.microsoft.com/office/drawing/2014/main" id="{CFA35BD5-5DD0-92E8-6852-570F2B1FC16E}"/>
            </a:ext>
          </a:extLst>
        </xdr:cNvPr>
        <xdr:cNvPicPr>
          <a:picLocks noChangeAspect="1"/>
        </xdr:cNvPicPr>
      </xdr:nvPicPr>
      <xdr:blipFill>
        <a:blip xmlns:r="http://schemas.openxmlformats.org/officeDocument/2006/relationships" r:embed="rId1"/>
        <a:stretch>
          <a:fillRect/>
        </a:stretch>
      </xdr:blipFill>
      <xdr:spPr>
        <a:xfrm>
          <a:off x="620555" y="4979194"/>
          <a:ext cx="567690" cy="78295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F09C-FB65-4A0D-BD71-F60FF121EE52}">
  <sheetPr>
    <tabColor rgb="FFA5DAEC"/>
    <pageSetUpPr fitToPage="1"/>
  </sheetPr>
  <dimension ref="A1:AA65"/>
  <sheetViews>
    <sheetView showGridLines="0" zoomScale="80" zoomScaleNormal="80" workbookViewId="0">
      <selection activeCell="F8" sqref="F8"/>
    </sheetView>
  </sheetViews>
  <sheetFormatPr defaultRowHeight="15" thickBottom="1" x14ac:dyDescent="0.4"/>
  <cols>
    <col min="1" max="1" width="8.90625" style="2"/>
    <col min="2" max="2" width="60.36328125" style="19" customWidth="1"/>
    <col min="3" max="3" width="60.6328125" style="17" customWidth="1"/>
    <col min="4" max="4" width="63.08984375" style="18" customWidth="1"/>
    <col min="5" max="5" width="9.36328125" style="6" customWidth="1"/>
    <col min="6" max="6" width="76.36328125" style="6" customWidth="1"/>
    <col min="7" max="27" width="8.90625" style="6"/>
  </cols>
  <sheetData>
    <row r="1" spans="1:6" ht="116" customHeight="1" thickBot="1" x14ac:dyDescent="0.5">
      <c r="A1" s="401"/>
      <c r="B1" s="402" t="e" vm="1">
        <v>#VALUE!</v>
      </c>
      <c r="C1" s="403"/>
      <c r="D1" s="404"/>
      <c r="E1" s="5"/>
      <c r="F1" s="11"/>
    </row>
    <row r="2" spans="1:6" ht="43.25" customHeight="1" thickBot="1" x14ac:dyDescent="0.4">
      <c r="A2" s="401"/>
      <c r="B2" s="405" t="s">
        <v>109</v>
      </c>
      <c r="C2" s="406"/>
      <c r="D2" s="407"/>
      <c r="E2" s="9"/>
      <c r="F2" s="12"/>
    </row>
    <row r="3" spans="1:6" ht="27" thickBot="1" x14ac:dyDescent="0.4">
      <c r="A3" s="401"/>
      <c r="B3" s="408" t="s">
        <v>98</v>
      </c>
      <c r="C3" s="409"/>
      <c r="D3" s="410"/>
      <c r="E3" s="9"/>
      <c r="F3" s="13"/>
    </row>
    <row r="4" spans="1:6" ht="27" thickBot="1" x14ac:dyDescent="0.4">
      <c r="A4" s="401"/>
      <c r="B4" s="411" t="s">
        <v>0</v>
      </c>
      <c r="C4" s="412"/>
      <c r="D4" s="413"/>
      <c r="E4" s="9"/>
      <c r="F4" s="12"/>
    </row>
    <row r="5" spans="1:6" thickBot="1" x14ac:dyDescent="0.4">
      <c r="A5" s="401"/>
      <c r="B5" s="14"/>
      <c r="C5" s="15"/>
      <c r="D5" s="16"/>
      <c r="E5" s="3"/>
      <c r="F5" s="12"/>
    </row>
    <row r="6" spans="1:6" ht="32.4" customHeight="1" thickBot="1" x14ac:dyDescent="0.4">
      <c r="A6" s="4"/>
      <c r="B6" s="398" t="s">
        <v>1</v>
      </c>
      <c r="C6" s="399"/>
      <c r="D6" s="400"/>
      <c r="E6" s="8"/>
      <c r="F6" s="12"/>
    </row>
    <row r="7" spans="1:6" ht="27" thickBot="1" x14ac:dyDescent="0.4">
      <c r="A7" s="4"/>
      <c r="B7" s="416" t="s">
        <v>79</v>
      </c>
      <c r="C7" s="417"/>
      <c r="D7" s="418"/>
      <c r="E7" s="8"/>
      <c r="F7" s="12"/>
    </row>
    <row r="8" spans="1:6" ht="33" customHeight="1" thickBot="1" x14ac:dyDescent="0.4">
      <c r="A8" s="4"/>
      <c r="B8" s="419" t="s">
        <v>2</v>
      </c>
      <c r="C8" s="420"/>
      <c r="D8" s="421"/>
      <c r="E8" s="8"/>
      <c r="F8" s="12"/>
    </row>
    <row r="9" spans="1:6" ht="81" customHeight="1" thickBot="1" x14ac:dyDescent="0.4">
      <c r="A9" s="4"/>
      <c r="B9" s="426" t="s">
        <v>3</v>
      </c>
      <c r="C9" s="427"/>
      <c r="D9" s="428"/>
      <c r="E9" s="8"/>
      <c r="F9" s="12"/>
    </row>
    <row r="10" spans="1:6" ht="71.400000000000006" customHeight="1" thickBot="1" x14ac:dyDescent="0.4">
      <c r="A10" s="4"/>
      <c r="B10" s="426" t="s">
        <v>261</v>
      </c>
      <c r="C10" s="427"/>
      <c r="D10" s="428"/>
      <c r="E10" s="8"/>
      <c r="F10" s="12"/>
    </row>
    <row r="11" spans="1:6" ht="64.5" customHeight="1" thickBot="1" x14ac:dyDescent="0.4">
      <c r="A11" s="4"/>
      <c r="B11" s="422" t="s">
        <v>84</v>
      </c>
      <c r="C11" s="423"/>
      <c r="D11" s="424"/>
      <c r="E11" s="8"/>
      <c r="F11" s="12"/>
    </row>
    <row r="12" spans="1:6" ht="51" customHeight="1" thickBot="1" x14ac:dyDescent="0.4">
      <c r="A12" s="4"/>
      <c r="B12" s="425" t="s">
        <v>97</v>
      </c>
      <c r="C12" s="425"/>
      <c r="D12" s="425"/>
      <c r="E12" s="8"/>
      <c r="F12" s="13"/>
    </row>
    <row r="13" spans="1:6" s="6" customFormat="1" ht="103.5" customHeight="1" thickBot="1" x14ac:dyDescent="0.4">
      <c r="A13" s="2"/>
      <c r="B13" s="414" t="s">
        <v>99</v>
      </c>
      <c r="C13" s="415"/>
      <c r="E13" s="39"/>
    </row>
    <row r="14" spans="1:6" s="6" customFormat="1" ht="22" thickBot="1" x14ac:dyDescent="0.95">
      <c r="B14" s="64" t="s">
        <v>78</v>
      </c>
      <c r="E14" s="17"/>
    </row>
    <row r="15" spans="1:6" s="6" customFormat="1" ht="22" thickBot="1" x14ac:dyDescent="0.95">
      <c r="B15" s="65" t="s">
        <v>4</v>
      </c>
      <c r="E15" s="17"/>
    </row>
    <row r="16" spans="1:6" s="6" customFormat="1" ht="22" thickBot="1" x14ac:dyDescent="0.95">
      <c r="B16" s="65" t="s">
        <v>5</v>
      </c>
      <c r="E16" s="17"/>
    </row>
    <row r="17" spans="2:27" s="6" customFormat="1" thickBot="1" x14ac:dyDescent="0.4">
      <c r="C17" s="2"/>
      <c r="D17" s="2"/>
      <c r="E17" s="17"/>
    </row>
    <row r="18" spans="2:27" s="2" customFormat="1" thickBot="1" x14ac:dyDescent="0.4">
      <c r="D18" s="18"/>
      <c r="E18" s="6"/>
      <c r="F18" s="6"/>
      <c r="G18" s="6"/>
      <c r="H18" s="6"/>
      <c r="I18" s="6"/>
      <c r="J18" s="6"/>
      <c r="K18" s="6"/>
      <c r="L18" s="6"/>
      <c r="M18" s="6"/>
      <c r="N18" s="6"/>
      <c r="O18" s="6"/>
      <c r="P18" s="6"/>
      <c r="Q18" s="6"/>
      <c r="R18" s="6"/>
      <c r="S18" s="6"/>
      <c r="T18" s="6"/>
      <c r="U18" s="6"/>
      <c r="V18" s="6"/>
      <c r="W18" s="6"/>
      <c r="X18" s="6"/>
      <c r="Y18" s="6"/>
      <c r="Z18" s="6"/>
      <c r="AA18" s="6"/>
    </row>
    <row r="19" spans="2:27" s="2" customFormat="1" ht="19.5" thickBot="1" x14ac:dyDescent="0.4">
      <c r="B19" s="34"/>
      <c r="C19" s="17"/>
      <c r="D19" s="18"/>
      <c r="E19" s="6"/>
      <c r="F19" s="6"/>
      <c r="G19" s="6"/>
      <c r="H19" s="6"/>
      <c r="I19" s="6"/>
      <c r="J19" s="6"/>
      <c r="K19" s="6"/>
      <c r="L19" s="6"/>
      <c r="M19" s="6"/>
      <c r="N19" s="6"/>
      <c r="O19" s="6"/>
      <c r="P19" s="6"/>
      <c r="Q19" s="6"/>
      <c r="R19" s="6"/>
      <c r="S19" s="6"/>
      <c r="T19" s="6"/>
      <c r="U19" s="6"/>
      <c r="V19" s="6"/>
      <c r="W19" s="6"/>
      <c r="X19" s="6"/>
      <c r="Y19" s="6"/>
      <c r="Z19" s="6"/>
      <c r="AA19" s="6"/>
    </row>
    <row r="20" spans="2:27" s="2" customFormat="1" ht="19.5" thickBot="1" x14ac:dyDescent="0.4">
      <c r="B20" s="34"/>
      <c r="C20" s="17"/>
      <c r="D20" s="18"/>
      <c r="E20" s="6"/>
      <c r="F20" s="6"/>
      <c r="G20" s="6"/>
      <c r="H20" s="6"/>
      <c r="I20" s="6"/>
      <c r="J20" s="6"/>
      <c r="K20" s="6"/>
      <c r="L20" s="6"/>
      <c r="M20" s="6"/>
      <c r="N20" s="6"/>
      <c r="O20" s="6"/>
      <c r="P20" s="6"/>
      <c r="Q20" s="6"/>
      <c r="R20" s="6"/>
      <c r="S20" s="6"/>
      <c r="T20" s="6"/>
      <c r="U20" s="6"/>
      <c r="V20" s="6"/>
      <c r="W20" s="6"/>
      <c r="X20" s="6"/>
      <c r="Y20" s="6"/>
      <c r="Z20" s="6"/>
      <c r="AA20" s="6"/>
    </row>
    <row r="21" spans="2:27" s="2" customFormat="1" ht="19.5" thickBot="1" x14ac:dyDescent="0.4">
      <c r="B21" s="33"/>
      <c r="C21" s="17"/>
      <c r="D21" s="18"/>
      <c r="E21" s="6"/>
      <c r="F21" s="6"/>
      <c r="G21" s="6"/>
      <c r="H21" s="6"/>
      <c r="I21" s="6"/>
      <c r="J21" s="6"/>
      <c r="K21" s="6"/>
      <c r="L21" s="6"/>
      <c r="M21" s="6"/>
      <c r="N21" s="6"/>
      <c r="O21" s="6"/>
      <c r="P21" s="6"/>
      <c r="Q21" s="6"/>
      <c r="R21" s="6"/>
      <c r="S21" s="6"/>
      <c r="T21" s="6"/>
      <c r="U21" s="6"/>
      <c r="V21" s="6"/>
      <c r="W21" s="6"/>
      <c r="X21" s="6"/>
      <c r="Y21" s="6"/>
      <c r="Z21" s="6"/>
      <c r="AA21" s="6"/>
    </row>
    <row r="22" spans="2:27" s="2" customFormat="1" ht="19.5" thickBot="1" x14ac:dyDescent="0.4">
      <c r="B22" s="34"/>
      <c r="C22" s="17"/>
      <c r="D22" s="18"/>
      <c r="E22" s="6"/>
      <c r="F22" s="6"/>
      <c r="G22" s="6"/>
      <c r="H22" s="6"/>
      <c r="I22" s="6"/>
      <c r="J22" s="6"/>
      <c r="K22" s="6"/>
      <c r="L22" s="6"/>
      <c r="M22" s="6"/>
      <c r="N22" s="6"/>
      <c r="O22" s="6"/>
      <c r="P22" s="6"/>
      <c r="Q22" s="6"/>
      <c r="R22" s="6"/>
      <c r="S22" s="6"/>
      <c r="T22" s="6"/>
      <c r="U22" s="6"/>
      <c r="V22" s="6"/>
      <c r="W22" s="6"/>
      <c r="X22" s="6"/>
      <c r="Y22" s="6"/>
      <c r="Z22" s="6"/>
      <c r="AA22" s="6"/>
    </row>
    <row r="23" spans="2:27" s="2" customFormat="1" ht="19.5" thickBot="1" x14ac:dyDescent="0.4">
      <c r="B23" s="33"/>
      <c r="C23" s="17"/>
      <c r="D23" s="18"/>
      <c r="E23" s="6"/>
      <c r="F23" s="6"/>
      <c r="G23" s="6"/>
      <c r="H23" s="6"/>
      <c r="I23" s="6"/>
      <c r="J23" s="6"/>
      <c r="K23" s="6"/>
      <c r="L23" s="6"/>
      <c r="M23" s="6"/>
      <c r="N23" s="6"/>
      <c r="O23" s="6"/>
      <c r="P23" s="6"/>
      <c r="Q23" s="6"/>
      <c r="R23" s="6"/>
      <c r="S23" s="6"/>
      <c r="T23" s="6"/>
      <c r="U23" s="6"/>
      <c r="V23" s="6"/>
      <c r="W23" s="6"/>
      <c r="X23" s="6"/>
      <c r="Y23" s="6"/>
      <c r="Z23" s="6"/>
      <c r="AA23" s="6"/>
    </row>
    <row r="24" spans="2:27" ht="21.5" x14ac:dyDescent="0.9">
      <c r="B24" s="35"/>
    </row>
    <row r="25" spans="2:27" s="2" customFormat="1" ht="19.5" thickBot="1" x14ac:dyDescent="0.4">
      <c r="B25" s="38"/>
      <c r="C25" s="17"/>
      <c r="D25" s="18"/>
      <c r="E25" s="6"/>
      <c r="F25" s="6"/>
      <c r="G25" s="6"/>
      <c r="H25" s="6"/>
      <c r="I25" s="6"/>
      <c r="J25" s="6"/>
      <c r="K25" s="6"/>
      <c r="L25" s="6"/>
      <c r="M25" s="6"/>
      <c r="N25" s="6"/>
      <c r="O25" s="6"/>
      <c r="P25" s="6"/>
      <c r="Q25" s="6"/>
      <c r="R25" s="6"/>
      <c r="S25" s="6"/>
      <c r="T25" s="6"/>
      <c r="U25" s="6"/>
      <c r="V25" s="6"/>
      <c r="W25" s="6"/>
      <c r="X25" s="6"/>
      <c r="Y25" s="6"/>
      <c r="Z25" s="6"/>
      <c r="AA25" s="6"/>
    </row>
    <row r="26" spans="2:27" s="2" customFormat="1" ht="22" thickBot="1" x14ac:dyDescent="0.4">
      <c r="B26" s="36"/>
      <c r="C26" s="17"/>
      <c r="D26" s="18"/>
      <c r="E26" s="6"/>
      <c r="F26" s="6"/>
      <c r="G26" s="6"/>
      <c r="H26" s="6"/>
      <c r="I26" s="6"/>
      <c r="J26" s="6"/>
      <c r="K26" s="6"/>
      <c r="L26" s="6"/>
      <c r="M26" s="6"/>
      <c r="N26" s="6"/>
      <c r="O26" s="6"/>
      <c r="P26" s="6"/>
      <c r="Q26" s="6"/>
      <c r="R26" s="6"/>
      <c r="S26" s="6"/>
      <c r="T26" s="6"/>
      <c r="U26" s="6"/>
      <c r="V26" s="6"/>
      <c r="W26" s="6"/>
      <c r="X26" s="6"/>
      <c r="Y26" s="6"/>
      <c r="Z26" s="6"/>
      <c r="AA26" s="6"/>
    </row>
    <row r="27" spans="2:27" s="2" customFormat="1" ht="16" thickBot="1" x14ac:dyDescent="0.4">
      <c r="B27" s="37"/>
      <c r="C27" s="17"/>
      <c r="D27" s="18"/>
      <c r="E27" s="6"/>
      <c r="F27" s="6"/>
      <c r="G27" s="6"/>
      <c r="H27" s="6"/>
      <c r="I27" s="6"/>
      <c r="J27" s="6"/>
      <c r="K27" s="6"/>
      <c r="L27" s="6"/>
      <c r="M27" s="6"/>
      <c r="N27" s="6"/>
      <c r="O27" s="6"/>
      <c r="P27" s="6"/>
      <c r="Q27" s="6"/>
      <c r="R27" s="6"/>
      <c r="S27" s="6"/>
      <c r="T27" s="6"/>
      <c r="U27" s="6"/>
      <c r="V27" s="6"/>
      <c r="W27" s="6"/>
      <c r="X27" s="6"/>
      <c r="Y27" s="6"/>
      <c r="Z27" s="6"/>
      <c r="AA27" s="6"/>
    </row>
    <row r="28" spans="2:27" s="2" customFormat="1" ht="16" thickBot="1" x14ac:dyDescent="0.4">
      <c r="B28" s="37"/>
      <c r="C28" s="17"/>
      <c r="D28" s="18"/>
      <c r="E28" s="6"/>
      <c r="F28" s="6"/>
      <c r="G28" s="6"/>
      <c r="H28" s="6"/>
      <c r="I28" s="6"/>
      <c r="J28" s="6"/>
      <c r="K28" s="6"/>
      <c r="L28" s="6"/>
      <c r="M28" s="6"/>
      <c r="N28" s="6"/>
      <c r="O28" s="6"/>
      <c r="P28" s="6"/>
      <c r="Q28" s="6"/>
      <c r="R28" s="6"/>
      <c r="S28" s="6"/>
      <c r="T28" s="6"/>
      <c r="U28" s="6"/>
      <c r="V28" s="6"/>
      <c r="W28" s="6"/>
      <c r="X28" s="6"/>
      <c r="Y28" s="6"/>
      <c r="Z28" s="6"/>
      <c r="AA28" s="6"/>
    </row>
    <row r="29" spans="2:27" ht="14.5" x14ac:dyDescent="0.35"/>
    <row r="30" spans="2:27" ht="14.5" x14ac:dyDescent="0.35"/>
    <row r="31" spans="2:27" ht="14.5" x14ac:dyDescent="0.35"/>
    <row r="32" spans="2:27" ht="14.5" x14ac:dyDescent="0.35"/>
    <row r="33" ht="14.5" x14ac:dyDescent="0.35"/>
    <row r="34" ht="14.5" x14ac:dyDescent="0.35"/>
    <row r="35" ht="14.5" x14ac:dyDescent="0.35"/>
    <row r="36" ht="14.5" x14ac:dyDescent="0.35"/>
    <row r="37"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sheetData>
  <mergeCells count="13">
    <mergeCell ref="B13:C13"/>
    <mergeCell ref="B7:D7"/>
    <mergeCell ref="B8:D8"/>
    <mergeCell ref="B11:D11"/>
    <mergeCell ref="B12:D12"/>
    <mergeCell ref="B9:D9"/>
    <mergeCell ref="B10:D10"/>
    <mergeCell ref="B6:D6"/>
    <mergeCell ref="A1:A5"/>
    <mergeCell ref="B1:D1"/>
    <mergeCell ref="B2:D2"/>
    <mergeCell ref="B3:D3"/>
    <mergeCell ref="B4:D4"/>
  </mergeCells>
  <hyperlinks>
    <hyperlink ref="B11:D11" r:id="rId1" display="For further information around product development guidance, please refer to the professional standard within the professional standard library; https://www.cimspa.co.uk/education-training/professional-standards/professional-standards-library/ " xr:uid="{47E40992-4D47-42BE-A4D5-B529E55A0A8A}"/>
    <hyperlink ref="B12:D12" r:id="rId2" display="Alternatively, please view our CIMPSA Partnership Guide; https://www.cimspa.co.uk/education-training/education-policy/guidance/partner-endorsement-support/" xr:uid="{80743CE3-9233-4D3A-9659-2698ECF1E2F0}"/>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CFD0-6025-4050-9B57-166BE4BC417F}">
  <sheetPr>
    <tabColor rgb="FFF089B1"/>
  </sheetPr>
  <dimension ref="A1:Q545"/>
  <sheetViews>
    <sheetView showGridLines="0" tabSelected="1" zoomScale="80" zoomScaleNormal="80" workbookViewId="0">
      <pane xSplit="2" ySplit="3" topLeftCell="C4" activePane="bottomRight" state="frozen"/>
      <selection pane="topRight" activeCell="C1" sqref="C1"/>
      <selection pane="bottomLeft" activeCell="A4" sqref="A4"/>
      <selection pane="bottomRight" activeCell="E12" sqref="E12"/>
    </sheetView>
  </sheetViews>
  <sheetFormatPr defaultColWidth="8.6328125" defaultRowHeight="23.5" thickBottom="1" x14ac:dyDescent="0.4"/>
  <cols>
    <col min="1" max="1" width="14.08984375" style="29" customWidth="1"/>
    <col min="2" max="2" width="7.36328125" style="288" customWidth="1"/>
    <col min="3" max="3" width="48.1796875" style="75" bestFit="1" customWidth="1"/>
    <col min="4" max="4" width="67.90625" style="194" customWidth="1"/>
    <col min="5" max="5" width="47.36328125" style="287" customWidth="1"/>
    <col min="6" max="6" width="20" style="287" customWidth="1"/>
    <col min="7" max="7" width="39.1796875" style="287" customWidth="1"/>
    <col min="8" max="8" width="53.08984375" style="287" hidden="1" customWidth="1"/>
    <col min="9" max="9" width="5.6328125" style="194" hidden="1" customWidth="1"/>
    <col min="10" max="10" width="9.453125" style="61" hidden="1" customWidth="1"/>
    <col min="11" max="11" width="12.36328125" style="61" hidden="1" customWidth="1"/>
    <col min="12" max="12" width="14.08984375" style="383" hidden="1" customWidth="1"/>
    <col min="13" max="13" width="14.54296875" style="194" hidden="1" customWidth="1"/>
    <col min="14" max="14" width="26.6328125" style="194" hidden="1" customWidth="1"/>
    <col min="15" max="15" width="32.08984375" style="194" hidden="1" customWidth="1"/>
    <col min="16" max="16" width="5.36328125" style="289" hidden="1" customWidth="1"/>
    <col min="17" max="17" width="21.90625" style="194" hidden="1" customWidth="1"/>
    <col min="18" max="20" width="8.6328125" style="194" customWidth="1"/>
    <col min="21" max="16384" width="8.6328125" style="194"/>
  </cols>
  <sheetData>
    <row r="1" spans="1:17" thickBot="1" x14ac:dyDescent="0.4">
      <c r="A1" s="194"/>
      <c r="B1" s="194"/>
      <c r="C1" s="73"/>
      <c r="E1" s="462" t="s">
        <v>108</v>
      </c>
      <c r="F1" s="463"/>
      <c r="G1" s="464"/>
      <c r="H1" s="176"/>
      <c r="P1" s="200"/>
    </row>
    <row r="2" spans="1:17" s="29" customFormat="1" ht="46.5" thickBot="1" x14ac:dyDescent="0.4">
      <c r="A2" s="469" t="s">
        <v>110</v>
      </c>
      <c r="B2" s="469"/>
      <c r="C2" s="469"/>
      <c r="D2" s="470"/>
      <c r="E2" s="471" t="s">
        <v>86</v>
      </c>
      <c r="F2" s="472"/>
      <c r="G2" s="473"/>
      <c r="H2" s="177"/>
      <c r="I2" s="66"/>
      <c r="J2" s="459" t="s">
        <v>80</v>
      </c>
      <c r="K2" s="460"/>
      <c r="L2" s="460"/>
      <c r="M2" s="460"/>
      <c r="N2" s="461"/>
      <c r="O2" s="78"/>
      <c r="P2" s="76"/>
      <c r="Q2" s="28" t="s">
        <v>81</v>
      </c>
    </row>
    <row r="3" spans="1:17" s="201" customFormat="1" ht="43.5" thickBot="1" x14ac:dyDescent="0.4">
      <c r="A3" s="474" t="s">
        <v>6</v>
      </c>
      <c r="B3" s="475"/>
      <c r="C3" s="70" t="s">
        <v>13</v>
      </c>
      <c r="D3" s="72" t="s">
        <v>111</v>
      </c>
      <c r="E3" s="171" t="s">
        <v>85</v>
      </c>
      <c r="F3" s="45" t="s">
        <v>100</v>
      </c>
      <c r="G3" s="45" t="s">
        <v>101</v>
      </c>
      <c r="H3" s="45" t="s">
        <v>102</v>
      </c>
      <c r="I3" s="155"/>
      <c r="J3" s="69" t="s">
        <v>7</v>
      </c>
      <c r="K3" s="46" t="s">
        <v>103</v>
      </c>
      <c r="L3" s="384" t="s">
        <v>104</v>
      </c>
      <c r="M3" s="46" t="s">
        <v>8</v>
      </c>
      <c r="N3" s="68" t="s">
        <v>105</v>
      </c>
      <c r="O3" s="77" t="s">
        <v>106</v>
      </c>
      <c r="P3" s="31"/>
      <c r="Q3" s="32" t="s">
        <v>107</v>
      </c>
    </row>
    <row r="4" spans="1:17" ht="19.75" customHeight="1" x14ac:dyDescent="0.35">
      <c r="A4" s="478" t="s">
        <v>112</v>
      </c>
      <c r="B4" s="434" t="s">
        <v>9</v>
      </c>
      <c r="C4" s="436" t="s">
        <v>113</v>
      </c>
      <c r="D4" s="82" t="s">
        <v>114</v>
      </c>
      <c r="E4" s="202"/>
      <c r="F4" s="203"/>
      <c r="G4" s="204"/>
      <c r="H4" s="205"/>
      <c r="I4" s="99"/>
      <c r="J4" s="85"/>
      <c r="K4" s="465" t="str" cm="1">
        <f t="array" ref="K4">IF((AND(J4:J6=1)), "Fully Mapped", "Not/ Partially Mapped")</f>
        <v>Not/ Partially Mapped</v>
      </c>
      <c r="L4" s="476">
        <f>SUM('Workings out'!B5:B11)</f>
        <v>0</v>
      </c>
      <c r="M4" s="89"/>
      <c r="N4" s="90"/>
      <c r="O4" s="91"/>
      <c r="P4" s="206"/>
      <c r="Q4" s="21"/>
    </row>
    <row r="5" spans="1:17" ht="38" x14ac:dyDescent="0.35">
      <c r="A5" s="479"/>
      <c r="B5" s="435"/>
      <c r="C5" s="437"/>
      <c r="D5" s="83" t="s">
        <v>115</v>
      </c>
      <c r="E5" s="172"/>
      <c r="F5" s="207"/>
      <c r="G5" s="208"/>
      <c r="H5" s="209"/>
      <c r="I5" s="99"/>
      <c r="J5" s="86"/>
      <c r="K5" s="466"/>
      <c r="L5" s="439"/>
      <c r="M5" s="92"/>
      <c r="N5" s="93"/>
      <c r="O5" s="94"/>
      <c r="P5" s="206"/>
      <c r="Q5" s="22"/>
    </row>
    <row r="6" spans="1:17" ht="38.5" thickBot="1" x14ac:dyDescent="0.4">
      <c r="A6" s="479"/>
      <c r="B6" s="435"/>
      <c r="C6" s="437"/>
      <c r="D6" s="27" t="s">
        <v>116</v>
      </c>
      <c r="E6" s="173"/>
      <c r="F6" s="207"/>
      <c r="G6" s="208"/>
      <c r="H6" s="210"/>
      <c r="I6" s="99"/>
      <c r="J6" s="86"/>
      <c r="K6" s="467"/>
      <c r="L6" s="439"/>
      <c r="M6" s="178"/>
      <c r="N6" s="93"/>
      <c r="O6" s="94"/>
      <c r="P6" s="206"/>
      <c r="Q6" s="22"/>
    </row>
    <row r="7" spans="1:17" ht="39.65" customHeight="1" x14ac:dyDescent="0.35">
      <c r="A7" s="479"/>
      <c r="B7" s="434" t="s">
        <v>10</v>
      </c>
      <c r="C7" s="436" t="s">
        <v>117</v>
      </c>
      <c r="D7" s="82" t="s">
        <v>260</v>
      </c>
      <c r="E7" s="174"/>
      <c r="F7" s="211"/>
      <c r="G7" s="212"/>
      <c r="H7" s="213"/>
      <c r="I7" s="99"/>
      <c r="J7" s="85"/>
      <c r="K7" s="465" t="str" cm="1">
        <f t="array" ref="K7">IF((AND(J7:J10=1)), "Fully Mapped", "Not/ Partially Mapped")</f>
        <v>Not/ Partially Mapped</v>
      </c>
      <c r="L7" s="439"/>
      <c r="M7" s="95"/>
      <c r="N7" s="90"/>
      <c r="O7" s="91"/>
      <c r="P7" s="206"/>
      <c r="Q7" s="21"/>
    </row>
    <row r="8" spans="1:17" ht="19.75" customHeight="1" x14ac:dyDescent="0.35">
      <c r="A8" s="479"/>
      <c r="B8" s="435"/>
      <c r="C8" s="437"/>
      <c r="D8" s="97" t="s">
        <v>259</v>
      </c>
      <c r="E8" s="172"/>
      <c r="F8" s="207"/>
      <c r="G8" s="208"/>
      <c r="H8" s="209"/>
      <c r="I8" s="99"/>
      <c r="J8" s="86"/>
      <c r="K8" s="466"/>
      <c r="L8" s="439"/>
      <c r="M8" s="92"/>
      <c r="N8" s="93"/>
      <c r="O8" s="94"/>
      <c r="P8" s="206"/>
      <c r="Q8" s="22"/>
    </row>
    <row r="9" spans="1:17" ht="38" x14ac:dyDescent="0.35">
      <c r="A9" s="479"/>
      <c r="B9" s="435"/>
      <c r="C9" s="437"/>
      <c r="D9" s="83" t="s">
        <v>258</v>
      </c>
      <c r="E9" s="172"/>
      <c r="F9" s="207"/>
      <c r="G9" s="208"/>
      <c r="H9" s="209"/>
      <c r="I9" s="99"/>
      <c r="J9" s="86"/>
      <c r="K9" s="467"/>
      <c r="L9" s="439"/>
      <c r="M9" s="92"/>
      <c r="N9" s="93"/>
      <c r="O9" s="94"/>
      <c r="P9" s="206"/>
      <c r="Q9" s="22"/>
    </row>
    <row r="10" spans="1:17" ht="38.5" thickBot="1" x14ac:dyDescent="0.4">
      <c r="A10" s="479"/>
      <c r="B10" s="435"/>
      <c r="C10" s="437"/>
      <c r="D10" s="27" t="s">
        <v>257</v>
      </c>
      <c r="E10" s="175"/>
      <c r="F10" s="214"/>
      <c r="G10" s="215"/>
      <c r="H10" s="216"/>
      <c r="I10" s="99"/>
      <c r="J10" s="96"/>
      <c r="K10" s="468"/>
      <c r="L10" s="477"/>
      <c r="M10" s="178"/>
      <c r="N10" s="179"/>
      <c r="O10" s="180"/>
      <c r="P10" s="206"/>
      <c r="Q10" s="181"/>
    </row>
    <row r="11" spans="1:17" ht="22" thickBot="1" x14ac:dyDescent="0.4">
      <c r="A11" s="479"/>
      <c r="B11" s="30" t="s">
        <v>6</v>
      </c>
      <c r="C11" s="30" t="s">
        <v>28</v>
      </c>
      <c r="D11" s="70" t="s">
        <v>111</v>
      </c>
      <c r="E11" s="293"/>
      <c r="F11" s="217"/>
      <c r="G11" s="62"/>
      <c r="H11" s="62"/>
      <c r="I11" s="99"/>
      <c r="J11" s="67"/>
      <c r="K11" s="195"/>
      <c r="L11" s="385"/>
      <c r="M11" s="67"/>
      <c r="P11" s="194"/>
    </row>
    <row r="12" spans="1:17" ht="39.65" customHeight="1" x14ac:dyDescent="0.35">
      <c r="A12" s="479"/>
      <c r="B12" s="434" t="s">
        <v>12</v>
      </c>
      <c r="C12" s="436" t="s">
        <v>118</v>
      </c>
      <c r="D12" s="82" t="s">
        <v>256</v>
      </c>
      <c r="E12" s="101"/>
      <c r="F12" s="218"/>
      <c r="G12" s="219"/>
      <c r="H12" s="220"/>
      <c r="I12" s="99"/>
      <c r="J12" s="119"/>
      <c r="K12" s="480" t="str" cm="1">
        <f t="array" ref="K12">IF((AND(J12:J14=1)), "Fully Mapped", "Not/ Partially Mapped")</f>
        <v>Not/ Partially Mapped</v>
      </c>
      <c r="L12" s="483">
        <f>SUM('Workings out'!C5:C7)</f>
        <v>0</v>
      </c>
      <c r="M12" s="107"/>
      <c r="N12" s="108"/>
      <c r="O12" s="109"/>
      <c r="P12" s="206"/>
      <c r="Q12" s="114"/>
    </row>
    <row r="13" spans="1:17" ht="19" x14ac:dyDescent="0.35">
      <c r="A13" s="479"/>
      <c r="B13" s="435"/>
      <c r="C13" s="437"/>
      <c r="D13" s="83" t="s">
        <v>255</v>
      </c>
      <c r="E13" s="87"/>
      <c r="F13" s="221"/>
      <c r="G13" s="222"/>
      <c r="H13" s="223"/>
      <c r="I13" s="99"/>
      <c r="J13" s="86"/>
      <c r="K13" s="481"/>
      <c r="L13" s="484"/>
      <c r="M13" s="111"/>
      <c r="N13" s="112"/>
      <c r="O13" s="94"/>
      <c r="P13" s="206"/>
      <c r="Q13" s="115"/>
    </row>
    <row r="14" spans="1:17" ht="57.5" thickBot="1" x14ac:dyDescent="0.4">
      <c r="A14" s="479"/>
      <c r="B14" s="435"/>
      <c r="C14" s="437"/>
      <c r="D14" s="27" t="s">
        <v>254</v>
      </c>
      <c r="E14" s="84"/>
      <c r="F14" s="224"/>
      <c r="G14" s="225"/>
      <c r="H14" s="226"/>
      <c r="I14" s="99"/>
      <c r="J14" s="96"/>
      <c r="K14" s="482"/>
      <c r="L14" s="484"/>
      <c r="M14" s="103"/>
      <c r="N14" s="104"/>
      <c r="O14" s="105"/>
      <c r="P14" s="206"/>
      <c r="Q14" s="113"/>
    </row>
    <row r="15" spans="1:17" ht="22" thickBot="1" x14ac:dyDescent="0.4">
      <c r="A15" s="486" t="s">
        <v>119</v>
      </c>
      <c r="B15" s="71" t="s">
        <v>6</v>
      </c>
      <c r="C15" s="70" t="s">
        <v>13</v>
      </c>
      <c r="D15" s="70" t="s">
        <v>111</v>
      </c>
      <c r="E15" s="217"/>
      <c r="F15" s="217"/>
      <c r="G15" s="217"/>
      <c r="H15" s="217"/>
      <c r="I15" s="99"/>
      <c r="J15" s="53"/>
      <c r="K15" s="54"/>
      <c r="L15" s="386"/>
      <c r="M15" s="26"/>
      <c r="N15" s="26"/>
      <c r="O15" s="26"/>
      <c r="P15" s="99"/>
      <c r="Q15" s="151"/>
    </row>
    <row r="16" spans="1:17" ht="59.4" customHeight="1" x14ac:dyDescent="0.35">
      <c r="A16" s="487"/>
      <c r="B16" s="434" t="s">
        <v>87</v>
      </c>
      <c r="C16" s="436" t="s">
        <v>120</v>
      </c>
      <c r="D16" s="82" t="s">
        <v>253</v>
      </c>
      <c r="E16" s="218"/>
      <c r="F16" s="227"/>
      <c r="G16" s="228"/>
      <c r="H16" s="229"/>
      <c r="I16" s="230"/>
      <c r="J16" s="120"/>
      <c r="K16" s="488" t="str" cm="1">
        <f t="array" ref="K16">IF((AND(J16:J19=1)), "Fully Mapped", "Not/ Partially Mapped")</f>
        <v>Not/ Partially Mapped</v>
      </c>
      <c r="L16" s="449">
        <f>SUM('Workings out'!D5:D14)</f>
        <v>0</v>
      </c>
      <c r="M16" s="121"/>
      <c r="N16" s="122"/>
      <c r="O16" s="123"/>
      <c r="P16" s="206"/>
      <c r="Q16" s="124"/>
    </row>
    <row r="17" spans="1:17" ht="38" x14ac:dyDescent="0.35">
      <c r="A17" s="487"/>
      <c r="B17" s="435"/>
      <c r="C17" s="437"/>
      <c r="D17" s="83" t="s">
        <v>252</v>
      </c>
      <c r="E17" s="231"/>
      <c r="F17" s="323"/>
      <c r="G17" s="363"/>
      <c r="H17" s="364"/>
      <c r="I17" s="230"/>
      <c r="J17" s="366"/>
      <c r="K17" s="489"/>
      <c r="L17" s="450"/>
      <c r="M17" s="321"/>
      <c r="N17" s="321"/>
      <c r="O17" s="336"/>
      <c r="P17" s="206"/>
      <c r="Q17" s="358"/>
    </row>
    <row r="18" spans="1:17" ht="57" x14ac:dyDescent="0.35">
      <c r="A18" s="487"/>
      <c r="B18" s="435"/>
      <c r="C18" s="437"/>
      <c r="D18" s="83" t="s">
        <v>251</v>
      </c>
      <c r="E18" s="234"/>
      <c r="F18" s="314"/>
      <c r="G18" s="314"/>
      <c r="H18" s="365"/>
      <c r="I18" s="235"/>
      <c r="J18" s="169"/>
      <c r="K18" s="489"/>
      <c r="L18" s="450"/>
      <c r="M18" s="57"/>
      <c r="N18" s="56"/>
      <c r="O18" s="167"/>
      <c r="P18" s="206"/>
      <c r="Q18" s="168"/>
    </row>
    <row r="19" spans="1:17" ht="20.399999999999999" customHeight="1" thickBot="1" x14ac:dyDescent="0.4">
      <c r="A19" s="487"/>
      <c r="B19" s="435"/>
      <c r="C19" s="437"/>
      <c r="D19" s="27" t="s">
        <v>250</v>
      </c>
      <c r="E19" s="236"/>
      <c r="F19" s="237"/>
      <c r="G19" s="224"/>
      <c r="H19" s="226"/>
      <c r="I19" s="235"/>
      <c r="J19" s="185"/>
      <c r="K19" s="489"/>
      <c r="L19" s="450"/>
      <c r="M19" s="128"/>
      <c r="N19" s="128"/>
      <c r="O19" s="129"/>
      <c r="P19" s="206"/>
      <c r="Q19" s="130"/>
    </row>
    <row r="20" spans="1:17" ht="39.65" customHeight="1" x14ac:dyDescent="0.35">
      <c r="A20" s="487"/>
      <c r="B20" s="434" t="s">
        <v>88</v>
      </c>
      <c r="C20" s="436" t="s">
        <v>121</v>
      </c>
      <c r="D20" s="82" t="s">
        <v>249</v>
      </c>
      <c r="E20" s="238"/>
      <c r="F20" s="238"/>
      <c r="G20" s="238"/>
      <c r="H20" s="239"/>
      <c r="I20" s="235"/>
      <c r="J20" s="131"/>
      <c r="K20" s="488" t="str" cm="1">
        <f t="array" ref="K20">IF((AND(J20:J22=1)), "Fully Mapped", "Not/ Partially Mapped")</f>
        <v>Not/ Partially Mapped</v>
      </c>
      <c r="L20" s="450"/>
      <c r="M20" s="95"/>
      <c r="N20" s="95"/>
      <c r="O20" s="126"/>
      <c r="P20" s="206"/>
      <c r="Q20" s="127"/>
    </row>
    <row r="21" spans="1:17" ht="38" x14ac:dyDescent="0.35">
      <c r="A21" s="487"/>
      <c r="B21" s="435"/>
      <c r="C21" s="437"/>
      <c r="D21" s="83" t="s">
        <v>248</v>
      </c>
      <c r="E21" s="323"/>
      <c r="F21" s="323"/>
      <c r="G21" s="323"/>
      <c r="H21" s="363"/>
      <c r="I21" s="235"/>
      <c r="J21" s="367"/>
      <c r="K21" s="489"/>
      <c r="L21" s="450"/>
      <c r="M21" s="321"/>
      <c r="N21" s="321"/>
      <c r="O21" s="336"/>
      <c r="P21" s="206"/>
      <c r="Q21" s="358"/>
    </row>
    <row r="22" spans="1:17" ht="48" customHeight="1" thickBot="1" x14ac:dyDescent="0.4">
      <c r="A22" s="487"/>
      <c r="B22" s="435"/>
      <c r="C22" s="437"/>
      <c r="D22" s="27" t="s">
        <v>247</v>
      </c>
      <c r="E22" s="240"/>
      <c r="F22" s="241"/>
      <c r="G22" s="240"/>
      <c r="H22" s="226"/>
      <c r="I22" s="235"/>
      <c r="J22" s="186"/>
      <c r="K22" s="489"/>
      <c r="L22" s="450"/>
      <c r="M22" s="48"/>
      <c r="N22" s="49"/>
      <c r="O22" s="49"/>
      <c r="P22" s="206"/>
      <c r="Q22" s="24"/>
    </row>
    <row r="23" spans="1:17" ht="57" x14ac:dyDescent="0.35">
      <c r="A23" s="487"/>
      <c r="B23" s="434" t="s">
        <v>14</v>
      </c>
      <c r="C23" s="436" t="s">
        <v>122</v>
      </c>
      <c r="D23" s="82" t="s">
        <v>246</v>
      </c>
      <c r="E23" s="242"/>
      <c r="F23" s="242"/>
      <c r="G23" s="242"/>
      <c r="H23" s="239"/>
      <c r="I23" s="235"/>
      <c r="J23" s="187"/>
      <c r="K23" s="492" t="str" cm="1">
        <f t="array" ref="K23">IF((AND(J23:J25=1)), "Fully Mapped", "Not/ Partially Mapped")</f>
        <v>Not/ Partially Mapped</v>
      </c>
      <c r="L23" s="450"/>
      <c r="M23" s="89"/>
      <c r="N23" s="89"/>
      <c r="O23" s="133"/>
      <c r="P23" s="206"/>
      <c r="Q23" s="118"/>
    </row>
    <row r="24" spans="1:17" ht="38" x14ac:dyDescent="0.35">
      <c r="A24" s="487"/>
      <c r="B24" s="435"/>
      <c r="C24" s="437"/>
      <c r="D24" s="83" t="s">
        <v>245</v>
      </c>
      <c r="E24" s="243"/>
      <c r="F24" s="244"/>
      <c r="G24" s="243"/>
      <c r="H24" s="245"/>
      <c r="I24" s="246"/>
      <c r="J24" s="137"/>
      <c r="K24" s="493"/>
      <c r="L24" s="450"/>
      <c r="M24" s="92"/>
      <c r="N24" s="92"/>
      <c r="O24" s="135"/>
      <c r="P24" s="206"/>
      <c r="Q24" s="134"/>
    </row>
    <row r="25" spans="1:17" ht="38.5" thickBot="1" x14ac:dyDescent="0.4">
      <c r="A25" s="487"/>
      <c r="B25" s="435"/>
      <c r="C25" s="437"/>
      <c r="D25" s="27" t="s">
        <v>244</v>
      </c>
      <c r="E25" s="243"/>
      <c r="F25" s="244"/>
      <c r="G25" s="208"/>
      <c r="H25" s="209"/>
      <c r="I25" s="246"/>
      <c r="J25" s="136"/>
      <c r="K25" s="493"/>
      <c r="L25" s="450"/>
      <c r="M25" s="95"/>
      <c r="N25" s="92"/>
      <c r="O25" s="126"/>
      <c r="P25" s="206"/>
      <c r="Q25" s="134"/>
    </row>
    <row r="26" spans="1:17" ht="22" thickBot="1" x14ac:dyDescent="0.4">
      <c r="A26" s="487"/>
      <c r="B26" s="71" t="s">
        <v>6</v>
      </c>
      <c r="C26" s="30" t="s">
        <v>28</v>
      </c>
      <c r="D26" s="70" t="s">
        <v>111</v>
      </c>
      <c r="E26" s="254"/>
      <c r="F26" s="217"/>
      <c r="G26" s="62"/>
      <c r="H26" s="62"/>
      <c r="I26" s="99"/>
      <c r="J26" s="145"/>
      <c r="K26" s="196"/>
      <c r="L26" s="387"/>
      <c r="M26" s="145"/>
      <c r="N26" s="247"/>
      <c r="O26" s="247"/>
      <c r="P26" s="194"/>
      <c r="Q26" s="247"/>
    </row>
    <row r="27" spans="1:17" ht="60" customHeight="1" thickBot="1" x14ac:dyDescent="0.4">
      <c r="A27" s="487"/>
      <c r="B27" s="434" t="s">
        <v>89</v>
      </c>
      <c r="C27" s="436" t="s">
        <v>123</v>
      </c>
      <c r="D27" s="82" t="s">
        <v>243</v>
      </c>
      <c r="E27" s="295"/>
      <c r="F27" s="300"/>
      <c r="G27" s="301"/>
      <c r="H27" s="296"/>
      <c r="I27" s="188"/>
      <c r="J27" s="343"/>
      <c r="K27" s="490" t="str" cm="1">
        <f t="array" ref="K27">IF((AND(J27:J28=1)), "Fully Mapped", "Not/ Partially Mapped")</f>
        <v>Not/ Partially Mapped</v>
      </c>
      <c r="L27" s="458">
        <f>SUM('Workings out'!E5:E6)</f>
        <v>0</v>
      </c>
      <c r="M27" s="297"/>
      <c r="N27" s="298"/>
      <c r="O27" s="298"/>
      <c r="P27" s="249"/>
      <c r="Q27" s="299"/>
    </row>
    <row r="28" spans="1:17" ht="20.399999999999999" customHeight="1" thickBot="1" x14ac:dyDescent="0.4">
      <c r="A28" s="487"/>
      <c r="B28" s="435"/>
      <c r="C28" s="437"/>
      <c r="D28" s="100" t="s">
        <v>125</v>
      </c>
      <c r="E28" s="260"/>
      <c r="F28" s="248"/>
      <c r="G28" s="284"/>
      <c r="H28" s="250"/>
      <c r="I28" s="188"/>
      <c r="J28" s="55"/>
      <c r="K28" s="491"/>
      <c r="L28" s="458"/>
      <c r="M28" s="182"/>
      <c r="N28" s="49"/>
      <c r="O28" s="49"/>
      <c r="P28" s="206"/>
      <c r="Q28" s="24"/>
    </row>
    <row r="29" spans="1:17" ht="22" thickBot="1" x14ac:dyDescent="0.4">
      <c r="A29" s="485" t="s">
        <v>124</v>
      </c>
      <c r="B29" s="30" t="s">
        <v>6</v>
      </c>
      <c r="C29" s="70" t="s">
        <v>13</v>
      </c>
      <c r="D29" s="70" t="s">
        <v>111</v>
      </c>
      <c r="E29" s="293"/>
      <c r="F29" s="217"/>
      <c r="G29" s="251"/>
      <c r="H29" s="217"/>
      <c r="I29" s="99"/>
      <c r="J29" s="152"/>
      <c r="K29" s="152"/>
      <c r="L29" s="388"/>
      <c r="M29" s="153"/>
      <c r="N29" s="153"/>
      <c r="O29" s="153"/>
      <c r="P29" s="99"/>
      <c r="Q29" s="151"/>
    </row>
    <row r="30" spans="1:17" ht="39.65" customHeight="1" x14ac:dyDescent="0.35">
      <c r="A30" s="430"/>
      <c r="B30" s="434" t="s">
        <v>90</v>
      </c>
      <c r="C30" s="436" t="s">
        <v>125</v>
      </c>
      <c r="D30" s="82" t="s">
        <v>242</v>
      </c>
      <c r="E30" s="252"/>
      <c r="F30" s="221"/>
      <c r="G30" s="204"/>
      <c r="H30" s="220"/>
      <c r="I30" s="246"/>
      <c r="J30" s="143"/>
      <c r="K30" s="457" t="str" cm="1">
        <f t="array" ref="K30">IF((AND(J30:J31=1)), "Fully Mapped", "Not/ Partially Mapped")</f>
        <v>Not/ Partially Mapped</v>
      </c>
      <c r="L30" s="439">
        <f>SUM('Workings out'!F5:F6)</f>
        <v>0</v>
      </c>
      <c r="M30" s="95"/>
      <c r="N30" s="140"/>
      <c r="O30" s="126"/>
      <c r="P30" s="206"/>
      <c r="Q30" s="124"/>
    </row>
    <row r="31" spans="1:17" ht="57.5" thickBot="1" x14ac:dyDescent="0.4">
      <c r="A31" s="430"/>
      <c r="B31" s="435"/>
      <c r="C31" s="437"/>
      <c r="D31" s="100" t="s">
        <v>241</v>
      </c>
      <c r="E31" s="224"/>
      <c r="F31" s="237"/>
      <c r="G31" s="253"/>
      <c r="H31" s="216"/>
      <c r="I31" s="246"/>
      <c r="J31" s="55"/>
      <c r="K31" s="457"/>
      <c r="L31" s="439"/>
      <c r="M31" s="48"/>
      <c r="N31" s="49"/>
      <c r="O31" s="49"/>
      <c r="P31" s="206"/>
      <c r="Q31" s="130"/>
    </row>
    <row r="32" spans="1:17" ht="22" thickBot="1" x14ac:dyDescent="0.4">
      <c r="A32" s="430"/>
      <c r="B32" s="30" t="s">
        <v>6</v>
      </c>
      <c r="C32" s="70" t="s">
        <v>28</v>
      </c>
      <c r="D32" s="70" t="s">
        <v>111</v>
      </c>
      <c r="E32" s="217"/>
      <c r="F32" s="217"/>
      <c r="G32" s="217"/>
      <c r="H32" s="254"/>
      <c r="I32" s="99"/>
      <c r="J32" s="60"/>
      <c r="K32" s="54"/>
      <c r="L32" s="389"/>
      <c r="M32" s="26"/>
      <c r="N32" s="26"/>
      <c r="O32" s="26"/>
      <c r="P32" s="99"/>
      <c r="Q32" s="26"/>
    </row>
    <row r="33" spans="1:17" ht="66" customHeight="1" thickBot="1" x14ac:dyDescent="0.4">
      <c r="A33" s="430"/>
      <c r="B33" s="80" t="s">
        <v>15</v>
      </c>
      <c r="C33" s="154" t="s">
        <v>126</v>
      </c>
      <c r="D33" s="20" t="s">
        <v>240</v>
      </c>
      <c r="E33" s="255"/>
      <c r="F33" s="256"/>
      <c r="G33" s="257"/>
      <c r="H33" s="258"/>
      <c r="I33" s="246"/>
      <c r="J33" s="55"/>
      <c r="K33" s="52" t="str">
        <f>IF((AND(J33=1)), "Fully Mapped", "Not/ Partially Mapped")</f>
        <v>Not/ Partially Mapped</v>
      </c>
      <c r="L33" s="161">
        <f>SUM('Workings out'!G5)</f>
        <v>0</v>
      </c>
      <c r="M33" s="48"/>
      <c r="N33" s="49"/>
      <c r="O33" s="49"/>
      <c r="P33" s="206"/>
      <c r="Q33" s="24"/>
    </row>
    <row r="34" spans="1:17" ht="22.25" customHeight="1" thickBot="1" x14ac:dyDescent="0.4">
      <c r="A34" s="429" t="s">
        <v>127</v>
      </c>
      <c r="B34" s="71" t="s">
        <v>6</v>
      </c>
      <c r="C34" s="162" t="s">
        <v>13</v>
      </c>
      <c r="D34" s="70" t="s">
        <v>111</v>
      </c>
      <c r="E34" s="254"/>
      <c r="F34" s="217"/>
      <c r="G34" s="217"/>
      <c r="H34" s="217"/>
      <c r="I34" s="99"/>
      <c r="J34" s="183"/>
      <c r="K34" s="183"/>
      <c r="L34" s="390"/>
      <c r="M34" s="26"/>
      <c r="N34" s="26"/>
      <c r="O34" s="26"/>
      <c r="P34" s="99"/>
      <c r="Q34" s="26"/>
    </row>
    <row r="35" spans="1:17" ht="43.5" customHeight="1" thickBot="1" x14ac:dyDescent="0.4">
      <c r="A35" s="430"/>
      <c r="B35" s="434" t="s">
        <v>91</v>
      </c>
      <c r="C35" s="436" t="s">
        <v>128</v>
      </c>
      <c r="D35" s="125" t="s">
        <v>239</v>
      </c>
      <c r="E35" s="295"/>
      <c r="F35" s="300"/>
      <c r="G35" s="302"/>
      <c r="H35" s="302"/>
      <c r="I35" s="99"/>
      <c r="J35" s="303"/>
      <c r="K35" s="494" t="str" cm="1">
        <f t="array" ref="K35">IF((AND(J35:J39=1)), "Fully Mapped", "Not/ Partially Mapped")</f>
        <v>Not/ Partially Mapped</v>
      </c>
      <c r="L35" s="458">
        <f>SUM('Workings out'!H5:H27)</f>
        <v>0</v>
      </c>
      <c r="M35" s="304"/>
      <c r="N35" s="304"/>
      <c r="O35" s="304"/>
      <c r="P35" s="188"/>
      <c r="Q35" s="305"/>
    </row>
    <row r="36" spans="1:17" ht="38.5" thickBot="1" x14ac:dyDescent="0.4">
      <c r="A36" s="430"/>
      <c r="B36" s="435"/>
      <c r="C36" s="437"/>
      <c r="D36" s="88" t="s">
        <v>238</v>
      </c>
      <c r="E36" s="310"/>
      <c r="F36" s="313"/>
      <c r="G36" s="314"/>
      <c r="H36" s="314"/>
      <c r="I36" s="99"/>
      <c r="J36" s="309"/>
      <c r="K36" s="494"/>
      <c r="L36" s="458"/>
      <c r="M36" s="308"/>
      <c r="N36" s="308"/>
      <c r="O36" s="308"/>
      <c r="P36" s="188"/>
      <c r="Q36" s="306"/>
    </row>
    <row r="37" spans="1:17" ht="38.5" thickBot="1" x14ac:dyDescent="0.4">
      <c r="A37" s="430"/>
      <c r="B37" s="435"/>
      <c r="C37" s="437"/>
      <c r="D37" s="88" t="s">
        <v>237</v>
      </c>
      <c r="E37" s="310"/>
      <c r="F37" s="312"/>
      <c r="G37" s="314"/>
      <c r="H37" s="315"/>
      <c r="I37" s="99"/>
      <c r="J37" s="309"/>
      <c r="K37" s="494"/>
      <c r="L37" s="458"/>
      <c r="M37" s="307"/>
      <c r="N37" s="308"/>
      <c r="O37" s="307"/>
      <c r="P37" s="188"/>
      <c r="Q37" s="306"/>
    </row>
    <row r="38" spans="1:17" ht="19" customHeight="1" thickBot="1" x14ac:dyDescent="0.4">
      <c r="A38" s="430"/>
      <c r="B38" s="435"/>
      <c r="C38" s="437"/>
      <c r="D38" s="88" t="s">
        <v>236</v>
      </c>
      <c r="E38" s="311"/>
      <c r="F38" s="312"/>
      <c r="G38" s="315"/>
      <c r="H38" s="315"/>
      <c r="I38" s="99"/>
      <c r="J38" s="309"/>
      <c r="K38" s="494"/>
      <c r="L38" s="458"/>
      <c r="M38" s="308"/>
      <c r="N38" s="308"/>
      <c r="O38" s="308"/>
      <c r="P38" s="188"/>
      <c r="Q38" s="306"/>
    </row>
    <row r="39" spans="1:17" ht="57.5" thickBot="1" x14ac:dyDescent="0.4">
      <c r="A39" s="430"/>
      <c r="B39" s="441"/>
      <c r="C39" s="442"/>
      <c r="D39" s="396" t="s">
        <v>235</v>
      </c>
      <c r="E39" s="260"/>
      <c r="F39" s="261"/>
      <c r="G39" s="224"/>
      <c r="H39" s="224"/>
      <c r="I39" s="99"/>
      <c r="J39" s="52"/>
      <c r="K39" s="494"/>
      <c r="L39" s="458"/>
      <c r="M39" s="357"/>
      <c r="N39" s="357"/>
      <c r="O39" s="357"/>
      <c r="P39" s="188"/>
      <c r="Q39" s="360"/>
    </row>
    <row r="40" spans="1:17" ht="20.399999999999999" customHeight="1" thickBot="1" x14ac:dyDescent="0.4">
      <c r="A40" s="430"/>
      <c r="B40" s="434" t="s">
        <v>92</v>
      </c>
      <c r="C40" s="436" t="s">
        <v>129</v>
      </c>
      <c r="D40" s="395" t="s">
        <v>234</v>
      </c>
      <c r="E40" s="262"/>
      <c r="F40" s="238"/>
      <c r="G40" s="238"/>
      <c r="H40" s="238"/>
      <c r="I40" s="99"/>
      <c r="J40" s="303"/>
      <c r="K40" s="454" t="str" cm="1">
        <f t="array" ref="K40">IF((AND(J40:J42=1)), "Fully Mapped", "Not/ Partially Mapped")</f>
        <v>Not/ Partially Mapped</v>
      </c>
      <c r="L40" s="458"/>
      <c r="M40" s="95"/>
      <c r="N40" s="95"/>
      <c r="O40" s="95"/>
      <c r="P40" s="188"/>
      <c r="Q40" s="190"/>
    </row>
    <row r="41" spans="1:17" ht="38.5" thickBot="1" x14ac:dyDescent="0.4">
      <c r="A41" s="430"/>
      <c r="B41" s="435"/>
      <c r="C41" s="437"/>
      <c r="D41" s="394" t="s">
        <v>233</v>
      </c>
      <c r="E41" s="324"/>
      <c r="F41" s="323"/>
      <c r="G41" s="323"/>
      <c r="H41" s="323"/>
      <c r="I41" s="99"/>
      <c r="J41" s="322"/>
      <c r="K41" s="454"/>
      <c r="L41" s="458"/>
      <c r="M41" s="321"/>
      <c r="N41" s="321"/>
      <c r="O41" s="321"/>
      <c r="P41" s="188"/>
      <c r="Q41" s="320"/>
    </row>
    <row r="42" spans="1:17" ht="38.5" thickBot="1" x14ac:dyDescent="0.4">
      <c r="A42" s="430"/>
      <c r="B42" s="435"/>
      <c r="C42" s="437"/>
      <c r="D42" s="397" t="s">
        <v>232</v>
      </c>
      <c r="E42" s="263"/>
      <c r="F42" s="241"/>
      <c r="G42" s="240"/>
      <c r="H42" s="233"/>
      <c r="I42" s="264"/>
      <c r="J42" s="52"/>
      <c r="K42" s="455"/>
      <c r="L42" s="458"/>
      <c r="M42" s="48"/>
      <c r="N42" s="48"/>
      <c r="O42" s="48"/>
      <c r="P42" s="188"/>
      <c r="Q42" s="191"/>
    </row>
    <row r="43" spans="1:17" ht="38.5" thickBot="1" x14ac:dyDescent="0.4">
      <c r="A43" s="430"/>
      <c r="B43" s="434" t="s">
        <v>93</v>
      </c>
      <c r="C43" s="436" t="s">
        <v>130</v>
      </c>
      <c r="D43" s="82" t="s">
        <v>231</v>
      </c>
      <c r="E43" s="316"/>
      <c r="F43" s="316"/>
      <c r="G43" s="316"/>
      <c r="H43" s="359"/>
      <c r="I43" s="99"/>
      <c r="J43" s="303"/>
      <c r="K43" s="451" t="str" cm="1">
        <f t="array" ref="K43">IF((AND(J43:J44=1)), "Fully Mapped", "Not/ Partially Mapped")</f>
        <v>Not/ Partially Mapped</v>
      </c>
      <c r="L43" s="458"/>
      <c r="M43" s="318"/>
      <c r="N43" s="318"/>
      <c r="O43" s="318"/>
      <c r="P43" s="188"/>
      <c r="Q43" s="319"/>
    </row>
    <row r="44" spans="1:17" ht="38.5" thickBot="1" x14ac:dyDescent="0.4">
      <c r="A44" s="430"/>
      <c r="B44" s="435"/>
      <c r="C44" s="437"/>
      <c r="D44" s="100" t="s">
        <v>131</v>
      </c>
      <c r="E44" s="231"/>
      <c r="F44" s="231"/>
      <c r="G44" s="317"/>
      <c r="H44" s="265"/>
      <c r="I44" s="99"/>
      <c r="J44" s="52"/>
      <c r="K44" s="457"/>
      <c r="L44" s="458"/>
      <c r="M44" s="362"/>
      <c r="N44" s="362"/>
      <c r="O44" s="362"/>
      <c r="P44" s="188"/>
      <c r="Q44" s="361"/>
    </row>
    <row r="45" spans="1:17" ht="60" customHeight="1" thickBot="1" x14ac:dyDescent="0.4">
      <c r="A45" s="430"/>
      <c r="B45" s="434" t="s">
        <v>132</v>
      </c>
      <c r="C45" s="436" t="s">
        <v>133</v>
      </c>
      <c r="D45" s="82" t="s">
        <v>230</v>
      </c>
      <c r="E45" s="295"/>
      <c r="F45" s="295"/>
      <c r="G45" s="295"/>
      <c r="H45" s="325"/>
      <c r="I45" s="99"/>
      <c r="J45" s="303"/>
      <c r="K45" s="494" t="str" cm="1">
        <f t="array" ref="K45">IF((AND(J45:J46=1)), "Fully Mapped", "Not/ Partially Mapped")</f>
        <v>Not/ Partially Mapped</v>
      </c>
      <c r="L45" s="458"/>
      <c r="M45" s="307"/>
      <c r="N45" s="307"/>
      <c r="O45" s="307"/>
      <c r="P45" s="188"/>
      <c r="Q45" s="326"/>
    </row>
    <row r="46" spans="1:17" ht="38.5" thickBot="1" x14ac:dyDescent="0.4">
      <c r="A46" s="430"/>
      <c r="B46" s="435"/>
      <c r="C46" s="437"/>
      <c r="D46" s="100" t="s">
        <v>229</v>
      </c>
      <c r="E46" s="260"/>
      <c r="F46" s="260"/>
      <c r="G46" s="266"/>
      <c r="H46" s="267"/>
      <c r="I46" s="99"/>
      <c r="J46" s="52"/>
      <c r="K46" s="494"/>
      <c r="L46" s="458"/>
      <c r="M46" s="362"/>
      <c r="N46" s="362"/>
      <c r="O46" s="362"/>
      <c r="P46" s="188"/>
      <c r="Q46" s="361"/>
    </row>
    <row r="47" spans="1:17" ht="19.5" thickBot="1" x14ac:dyDescent="0.4">
      <c r="A47" s="430"/>
      <c r="B47" s="434" t="s">
        <v>134</v>
      </c>
      <c r="C47" s="436" t="s">
        <v>135</v>
      </c>
      <c r="D47" s="395" t="s">
        <v>228</v>
      </c>
      <c r="E47" s="295"/>
      <c r="F47" s="325"/>
      <c r="G47" s="327"/>
      <c r="H47" s="327"/>
      <c r="I47" s="99"/>
      <c r="J47" s="303"/>
      <c r="K47" s="494" t="str" cm="1">
        <f t="array" ref="K47">IF((AND(J47:J49=1)), "Fully Mapped", "Not/ Partially Mapped")</f>
        <v>Not/ Partially Mapped</v>
      </c>
      <c r="L47" s="458"/>
      <c r="M47" s="307"/>
      <c r="N47" s="307"/>
      <c r="O47" s="307"/>
      <c r="P47" s="188"/>
      <c r="Q47" s="326"/>
    </row>
    <row r="48" spans="1:17" ht="76.5" thickBot="1" x14ac:dyDescent="0.4">
      <c r="A48" s="430"/>
      <c r="B48" s="435"/>
      <c r="C48" s="437"/>
      <c r="D48" s="394" t="s">
        <v>227</v>
      </c>
      <c r="E48" s="314"/>
      <c r="F48" s="314"/>
      <c r="G48" s="314"/>
      <c r="H48" s="314"/>
      <c r="I48" s="99"/>
      <c r="J48" s="322"/>
      <c r="K48" s="494"/>
      <c r="L48" s="458"/>
      <c r="M48" s="308"/>
      <c r="N48" s="308"/>
      <c r="O48" s="308"/>
      <c r="P48" s="188"/>
      <c r="Q48" s="306"/>
    </row>
    <row r="49" spans="1:17" ht="57.5" thickBot="1" x14ac:dyDescent="0.4">
      <c r="A49" s="430"/>
      <c r="B49" s="435"/>
      <c r="C49" s="437"/>
      <c r="D49" s="397" t="s">
        <v>226</v>
      </c>
      <c r="E49" s="240"/>
      <c r="F49" s="263"/>
      <c r="G49" s="263"/>
      <c r="H49" s="263"/>
      <c r="I49" s="99"/>
      <c r="J49" s="52"/>
      <c r="K49" s="494"/>
      <c r="L49" s="458"/>
      <c r="M49" s="48"/>
      <c r="N49" s="48"/>
      <c r="O49" s="48"/>
      <c r="P49" s="188"/>
      <c r="Q49" s="191"/>
    </row>
    <row r="50" spans="1:17" ht="60" customHeight="1" thickBot="1" x14ac:dyDescent="0.4">
      <c r="A50" s="430"/>
      <c r="B50" s="434" t="s">
        <v>136</v>
      </c>
      <c r="C50" s="436" t="s">
        <v>137</v>
      </c>
      <c r="D50" s="82" t="s">
        <v>225</v>
      </c>
      <c r="E50" s="316"/>
      <c r="F50" s="316"/>
      <c r="G50" s="316"/>
      <c r="H50" s="316"/>
      <c r="I50" s="99"/>
      <c r="J50" s="303"/>
      <c r="K50" s="494" t="str" cm="1">
        <f t="array" ref="K50">IF((AND(J50:J51=1)), "Fully Mapped", "Not/ Partially Mapped")</f>
        <v>Not/ Partially Mapped</v>
      </c>
      <c r="L50" s="458"/>
      <c r="M50" s="318"/>
      <c r="N50" s="318"/>
      <c r="O50" s="318"/>
      <c r="P50" s="188"/>
      <c r="Q50" s="319"/>
    </row>
    <row r="51" spans="1:17" ht="38.5" thickBot="1" x14ac:dyDescent="0.4">
      <c r="A51" s="430"/>
      <c r="B51" s="435"/>
      <c r="C51" s="437"/>
      <c r="D51" s="100" t="s">
        <v>224</v>
      </c>
      <c r="E51" s="240"/>
      <c r="F51" s="263"/>
      <c r="G51" s="263"/>
      <c r="H51" s="263"/>
      <c r="I51" s="99"/>
      <c r="J51" s="52"/>
      <c r="K51" s="494"/>
      <c r="L51" s="458"/>
      <c r="M51" s="48"/>
      <c r="N51" s="48"/>
      <c r="O51" s="48"/>
      <c r="P51" s="188"/>
      <c r="Q51" s="191"/>
    </row>
    <row r="52" spans="1:17" ht="60" customHeight="1" thickBot="1" x14ac:dyDescent="0.4">
      <c r="A52" s="430"/>
      <c r="B52" s="434" t="s">
        <v>138</v>
      </c>
      <c r="C52" s="436" t="s">
        <v>139</v>
      </c>
      <c r="D52" s="82" t="s">
        <v>223</v>
      </c>
      <c r="E52" s="316"/>
      <c r="F52" s="316"/>
      <c r="G52" s="316"/>
      <c r="H52" s="316"/>
      <c r="I52" s="99"/>
      <c r="J52" s="303"/>
      <c r="K52" s="494" t="str" cm="1">
        <f t="array" ref="K52">IF((AND(J52:J52=1)), "Fully Mapped", "Not/ Partially Mapped")</f>
        <v>Not/ Partially Mapped</v>
      </c>
      <c r="L52" s="458"/>
      <c r="M52" s="318"/>
      <c r="N52" s="318"/>
      <c r="O52" s="318"/>
      <c r="P52" s="188"/>
      <c r="Q52" s="319"/>
    </row>
    <row r="53" spans="1:17" ht="38.5" thickBot="1" x14ac:dyDescent="0.4">
      <c r="A53" s="430"/>
      <c r="B53" s="435"/>
      <c r="C53" s="437"/>
      <c r="D53" s="100" t="s">
        <v>222</v>
      </c>
      <c r="E53" s="240"/>
      <c r="F53" s="263"/>
      <c r="G53" s="263"/>
      <c r="H53" s="263"/>
      <c r="I53" s="99"/>
      <c r="J53" s="52"/>
      <c r="K53" s="494"/>
      <c r="L53" s="458"/>
      <c r="M53" s="48"/>
      <c r="N53" s="48"/>
      <c r="O53" s="48"/>
      <c r="P53" s="188"/>
      <c r="Q53" s="191"/>
    </row>
    <row r="54" spans="1:17" ht="57.5" thickBot="1" x14ac:dyDescent="0.4">
      <c r="A54" s="430"/>
      <c r="B54" s="80" t="s">
        <v>140</v>
      </c>
      <c r="C54" s="154" t="s">
        <v>141</v>
      </c>
      <c r="D54" s="20" t="s">
        <v>221</v>
      </c>
      <c r="E54" s="240"/>
      <c r="F54" s="263"/>
      <c r="G54" s="263"/>
      <c r="H54" s="263"/>
      <c r="I54" s="99"/>
      <c r="J54" s="184"/>
      <c r="K54" s="52" t="str">
        <f>IF((AND(J54=1)), "Fully Mapped", "Not/ Partially Mapped")</f>
        <v>Not/ Partially Mapped</v>
      </c>
      <c r="L54" s="458"/>
      <c r="M54" s="48"/>
      <c r="N54" s="48"/>
      <c r="O54" s="48"/>
      <c r="P54" s="188"/>
      <c r="Q54" s="192"/>
    </row>
    <row r="55" spans="1:17" ht="57.5" thickBot="1" x14ac:dyDescent="0.4">
      <c r="A55" s="430"/>
      <c r="B55" s="80" t="s">
        <v>142</v>
      </c>
      <c r="C55" s="154" t="s">
        <v>143</v>
      </c>
      <c r="D55" s="20" t="s">
        <v>220</v>
      </c>
      <c r="E55" s="240"/>
      <c r="F55" s="263"/>
      <c r="G55" s="263"/>
      <c r="H55" s="263"/>
      <c r="I55" s="99"/>
      <c r="J55" s="184"/>
      <c r="K55" s="52" t="str">
        <f>IF((AND(J55=1)), "Fully Mapped", "Not/ Partially Mapped")</f>
        <v>Not/ Partially Mapped</v>
      </c>
      <c r="L55" s="458"/>
      <c r="M55" s="48"/>
      <c r="N55" s="48"/>
      <c r="O55" s="48"/>
      <c r="P55" s="188"/>
      <c r="Q55" s="192"/>
    </row>
    <row r="56" spans="1:17" ht="60" customHeight="1" thickBot="1" x14ac:dyDescent="0.4">
      <c r="A56" s="430"/>
      <c r="B56" s="434" t="s">
        <v>144</v>
      </c>
      <c r="C56" s="436" t="s">
        <v>145</v>
      </c>
      <c r="D56" s="82" t="s">
        <v>219</v>
      </c>
      <c r="E56" s="316"/>
      <c r="F56" s="316"/>
      <c r="G56" s="316"/>
      <c r="H56" s="316"/>
      <c r="I56" s="99"/>
      <c r="J56" s="303"/>
      <c r="K56" s="494" t="str" cm="1">
        <f t="array" ref="K56">IF((AND(J56:J57=1)), "Fully Mapped", "Not/ Partially Mapped")</f>
        <v>Not/ Partially Mapped</v>
      </c>
      <c r="L56" s="458"/>
      <c r="M56" s="318"/>
      <c r="N56" s="318"/>
      <c r="O56" s="318"/>
      <c r="P56" s="188"/>
      <c r="Q56" s="319"/>
    </row>
    <row r="57" spans="1:17" ht="38.5" thickBot="1" x14ac:dyDescent="0.4">
      <c r="A57" s="430"/>
      <c r="B57" s="435"/>
      <c r="C57" s="437"/>
      <c r="D57" s="100" t="s">
        <v>218</v>
      </c>
      <c r="E57" s="268"/>
      <c r="F57" s="269"/>
      <c r="G57" s="269"/>
      <c r="H57" s="269"/>
      <c r="I57" s="99"/>
      <c r="J57" s="52"/>
      <c r="K57" s="494"/>
      <c r="L57" s="458"/>
      <c r="M57" s="189"/>
      <c r="N57" s="189"/>
      <c r="O57" s="189"/>
      <c r="P57" s="188"/>
      <c r="Q57" s="193"/>
    </row>
    <row r="58" spans="1:17" ht="22" thickBot="1" x14ac:dyDescent="0.4">
      <c r="A58" s="430"/>
      <c r="B58" s="71" t="s">
        <v>6</v>
      </c>
      <c r="C58" s="30" t="s">
        <v>28</v>
      </c>
      <c r="D58" s="70" t="s">
        <v>111</v>
      </c>
      <c r="E58" s="217"/>
      <c r="F58" s="217"/>
      <c r="G58" s="217"/>
      <c r="H58" s="217"/>
      <c r="I58" s="99"/>
      <c r="J58" s="60"/>
      <c r="K58" s="60"/>
      <c r="L58" s="391"/>
      <c r="M58" s="26"/>
      <c r="N58" s="26"/>
      <c r="O58" s="26"/>
      <c r="P58" s="99"/>
      <c r="Q58" s="26"/>
    </row>
    <row r="59" spans="1:17" ht="60" customHeight="1" thickBot="1" x14ac:dyDescent="0.4">
      <c r="A59" s="430"/>
      <c r="B59" s="434" t="s">
        <v>146</v>
      </c>
      <c r="C59" s="436" t="s">
        <v>128</v>
      </c>
      <c r="D59" s="82" t="s">
        <v>217</v>
      </c>
      <c r="E59" s="302"/>
      <c r="F59" s="302"/>
      <c r="G59" s="302"/>
      <c r="H59" s="302"/>
      <c r="I59" s="188"/>
      <c r="J59" s="328"/>
      <c r="K59" s="451" t="str" cm="1">
        <f t="array" ref="K59">IF((AND(J59:J60=1)), "Fully Mapped", "Not/ Partially Mapped")</f>
        <v>Not/ Partially Mapped</v>
      </c>
      <c r="L59" s="458">
        <f>SUM('Workings out'!I5:I21)</f>
        <v>0</v>
      </c>
      <c r="M59" s="304"/>
      <c r="N59" s="304"/>
      <c r="O59" s="304"/>
      <c r="P59" s="188"/>
      <c r="Q59" s="305"/>
    </row>
    <row r="60" spans="1:17" ht="57.5" thickBot="1" x14ac:dyDescent="0.4">
      <c r="A60" s="430"/>
      <c r="B60" s="435"/>
      <c r="C60" s="437"/>
      <c r="D60" s="100" t="s">
        <v>216</v>
      </c>
      <c r="E60" s="231"/>
      <c r="F60" s="231"/>
      <c r="G60" s="231"/>
      <c r="H60" s="231"/>
      <c r="I60" s="188"/>
      <c r="J60" s="47"/>
      <c r="K60" s="452"/>
      <c r="L60" s="458"/>
      <c r="M60" s="362"/>
      <c r="N60" s="362"/>
      <c r="O60" s="362"/>
      <c r="P60" s="188"/>
      <c r="Q60" s="361"/>
    </row>
    <row r="61" spans="1:17" ht="22" customHeight="1" thickBot="1" x14ac:dyDescent="0.4">
      <c r="A61" s="430"/>
      <c r="B61" s="434" t="s">
        <v>147</v>
      </c>
      <c r="C61" s="436" t="s">
        <v>129</v>
      </c>
      <c r="D61" s="395" t="s">
        <v>215</v>
      </c>
      <c r="E61" s="302"/>
      <c r="F61" s="302"/>
      <c r="G61" s="302"/>
      <c r="H61" s="302"/>
      <c r="I61" s="188"/>
      <c r="J61" s="328"/>
      <c r="K61" s="451" t="str" cm="1">
        <f t="array" ref="K61">IF((AND(J61:J63=1)), "Fully Mapped", "Not/ Partially Mapped")</f>
        <v>Not/ Partially Mapped</v>
      </c>
      <c r="L61" s="458"/>
      <c r="M61" s="307"/>
      <c r="N61" s="307"/>
      <c r="O61" s="307"/>
      <c r="P61" s="188"/>
      <c r="Q61" s="326"/>
    </row>
    <row r="62" spans="1:17" ht="20.399999999999999" customHeight="1" thickBot="1" x14ac:dyDescent="0.4">
      <c r="A62" s="430"/>
      <c r="B62" s="435"/>
      <c r="C62" s="437"/>
      <c r="D62" s="394" t="s">
        <v>214</v>
      </c>
      <c r="E62" s="314"/>
      <c r="F62" s="315"/>
      <c r="G62" s="314"/>
      <c r="H62" s="315"/>
      <c r="I62" s="188"/>
      <c r="J62" s="309"/>
      <c r="K62" s="457"/>
      <c r="L62" s="458"/>
      <c r="M62" s="308"/>
      <c r="N62" s="308"/>
      <c r="O62" s="308"/>
      <c r="P62" s="188"/>
      <c r="Q62" s="306"/>
    </row>
    <row r="63" spans="1:17" ht="38.5" thickBot="1" x14ac:dyDescent="0.4">
      <c r="A63" s="430"/>
      <c r="B63" s="435"/>
      <c r="C63" s="437"/>
      <c r="D63" s="397" t="s">
        <v>213</v>
      </c>
      <c r="E63" s="231"/>
      <c r="F63" s="231"/>
      <c r="G63" s="231"/>
      <c r="H63" s="231"/>
      <c r="I63" s="188"/>
      <c r="J63" s="47"/>
      <c r="K63" s="452"/>
      <c r="L63" s="458"/>
      <c r="M63" s="362"/>
      <c r="N63" s="362"/>
      <c r="O63" s="362"/>
      <c r="P63" s="188"/>
      <c r="Q63" s="361"/>
    </row>
    <row r="64" spans="1:17" ht="57.5" thickBot="1" x14ac:dyDescent="0.4">
      <c r="A64" s="430"/>
      <c r="B64" s="80" t="s">
        <v>148</v>
      </c>
      <c r="C64" s="154" t="s">
        <v>130</v>
      </c>
      <c r="D64" s="20" t="s">
        <v>212</v>
      </c>
      <c r="E64" s="259"/>
      <c r="F64" s="259"/>
      <c r="G64" s="259"/>
      <c r="H64" s="259"/>
      <c r="I64" s="188"/>
      <c r="J64" s="79"/>
      <c r="K64" s="58" t="str">
        <f>IF((AND(J64=1)), "Fully Mapped", "Not/ Partially Mapped")</f>
        <v>Not/ Partially Mapped</v>
      </c>
      <c r="L64" s="458"/>
      <c r="M64" s="48"/>
      <c r="N64" s="48"/>
      <c r="O64" s="48"/>
      <c r="P64" s="188"/>
      <c r="Q64" s="191"/>
    </row>
    <row r="65" spans="1:17" ht="57.5" thickBot="1" x14ac:dyDescent="0.4">
      <c r="A65" s="430"/>
      <c r="B65" s="80" t="s">
        <v>149</v>
      </c>
      <c r="C65" s="154" t="s">
        <v>150</v>
      </c>
      <c r="D65" s="20" t="s">
        <v>211</v>
      </c>
      <c r="E65" s="259"/>
      <c r="F65" s="259"/>
      <c r="G65" s="259"/>
      <c r="H65" s="259"/>
      <c r="I65" s="188"/>
      <c r="J65" s="79"/>
      <c r="K65" s="58" t="str">
        <f>IF((AND(J65=1)), "Fully Mapped", "Not/ Partially Mapped")</f>
        <v>Not/ Partially Mapped</v>
      </c>
      <c r="L65" s="458"/>
      <c r="M65" s="48"/>
      <c r="N65" s="48"/>
      <c r="O65" s="48"/>
      <c r="P65" s="188"/>
      <c r="Q65" s="191"/>
    </row>
    <row r="66" spans="1:17" ht="22" customHeight="1" thickBot="1" x14ac:dyDescent="0.4">
      <c r="A66" s="430"/>
      <c r="B66" s="434" t="s">
        <v>151</v>
      </c>
      <c r="C66" s="436" t="s">
        <v>135</v>
      </c>
      <c r="D66" s="82" t="s">
        <v>210</v>
      </c>
      <c r="E66" s="302"/>
      <c r="F66" s="302"/>
      <c r="G66" s="302"/>
      <c r="H66" s="302"/>
      <c r="I66" s="188"/>
      <c r="J66" s="328"/>
      <c r="K66" s="451" t="str" cm="1">
        <f t="array" ref="K66">IF((AND(J66:J67=1)), "Fully Mapped", "Not/ Partially Mapped")</f>
        <v>Not/ Partially Mapped</v>
      </c>
      <c r="L66" s="458"/>
      <c r="M66" s="307"/>
      <c r="N66" s="307"/>
      <c r="O66" s="307"/>
      <c r="P66" s="188"/>
      <c r="Q66" s="326"/>
    </row>
    <row r="67" spans="1:17" ht="38.5" thickBot="1" x14ac:dyDescent="0.4">
      <c r="A67" s="430"/>
      <c r="B67" s="435"/>
      <c r="C67" s="437"/>
      <c r="D67" s="100" t="s">
        <v>209</v>
      </c>
      <c r="E67" s="231"/>
      <c r="F67" s="231"/>
      <c r="G67" s="231"/>
      <c r="H67" s="231"/>
      <c r="I67" s="188"/>
      <c r="J67" s="47"/>
      <c r="K67" s="452"/>
      <c r="L67" s="458"/>
      <c r="M67" s="362"/>
      <c r="N67" s="362"/>
      <c r="O67" s="362"/>
      <c r="P67" s="188"/>
      <c r="Q67" s="361"/>
    </row>
    <row r="68" spans="1:17" ht="22" customHeight="1" thickBot="1" x14ac:dyDescent="0.4">
      <c r="A68" s="430"/>
      <c r="B68" s="434" t="s">
        <v>152</v>
      </c>
      <c r="C68" s="436" t="s">
        <v>153</v>
      </c>
      <c r="D68" s="82" t="s">
        <v>208</v>
      </c>
      <c r="E68" s="302"/>
      <c r="F68" s="302"/>
      <c r="G68" s="302"/>
      <c r="H68" s="302"/>
      <c r="I68" s="188"/>
      <c r="J68" s="328"/>
      <c r="K68" s="451" t="str" cm="1">
        <f t="array" ref="K68">IF((AND(J68:J69=1)), "Fully Mapped", "Not/ Partially Mapped")</f>
        <v>Not/ Partially Mapped</v>
      </c>
      <c r="L68" s="458"/>
      <c r="M68" s="307"/>
      <c r="N68" s="307"/>
      <c r="O68" s="307"/>
      <c r="P68" s="188"/>
      <c r="Q68" s="326"/>
    </row>
    <row r="69" spans="1:17" ht="38.5" thickBot="1" x14ac:dyDescent="0.4">
      <c r="A69" s="430"/>
      <c r="B69" s="435"/>
      <c r="C69" s="437"/>
      <c r="D69" s="100" t="s">
        <v>207</v>
      </c>
      <c r="E69" s="231"/>
      <c r="F69" s="231"/>
      <c r="G69" s="231"/>
      <c r="H69" s="231"/>
      <c r="I69" s="188"/>
      <c r="J69" s="47"/>
      <c r="K69" s="452"/>
      <c r="L69" s="458"/>
      <c r="M69" s="362"/>
      <c r="N69" s="362"/>
      <c r="O69" s="362"/>
      <c r="P69" s="188"/>
      <c r="Q69" s="361"/>
    </row>
    <row r="70" spans="1:17" ht="38.5" thickBot="1" x14ac:dyDescent="0.4">
      <c r="A70" s="430"/>
      <c r="B70" s="434" t="s">
        <v>154</v>
      </c>
      <c r="C70" s="436" t="s">
        <v>155</v>
      </c>
      <c r="D70" s="82" t="s">
        <v>206</v>
      </c>
      <c r="E70" s="302"/>
      <c r="F70" s="302"/>
      <c r="G70" s="302"/>
      <c r="H70" s="302"/>
      <c r="I70" s="188"/>
      <c r="J70" s="328"/>
      <c r="K70" s="451" t="str" cm="1">
        <f t="array" ref="K70">IF((AND(J70:J71=1)), "Fully Mapped", "Not/ Partially Mapped")</f>
        <v>Not/ Partially Mapped</v>
      </c>
      <c r="L70" s="458"/>
      <c r="M70" s="307"/>
      <c r="N70" s="307"/>
      <c r="O70" s="307"/>
      <c r="P70" s="188"/>
      <c r="Q70" s="326"/>
    </row>
    <row r="71" spans="1:17" ht="38.5" thickBot="1" x14ac:dyDescent="0.4">
      <c r="A71" s="430"/>
      <c r="B71" s="435"/>
      <c r="C71" s="437"/>
      <c r="D71" s="100" t="s">
        <v>205</v>
      </c>
      <c r="E71" s="231"/>
      <c r="F71" s="231"/>
      <c r="G71" s="231"/>
      <c r="H71" s="231"/>
      <c r="I71" s="188"/>
      <c r="J71" s="47"/>
      <c r="K71" s="452"/>
      <c r="L71" s="458"/>
      <c r="M71" s="362"/>
      <c r="N71" s="362"/>
      <c r="O71" s="362"/>
      <c r="P71" s="188"/>
      <c r="Q71" s="361"/>
    </row>
    <row r="72" spans="1:17" ht="57.5" thickBot="1" x14ac:dyDescent="0.4">
      <c r="A72" s="430"/>
      <c r="B72" s="80" t="s">
        <v>156</v>
      </c>
      <c r="C72" s="154" t="s">
        <v>141</v>
      </c>
      <c r="D72" s="20" t="s">
        <v>204</v>
      </c>
      <c r="E72" s="259"/>
      <c r="F72" s="259"/>
      <c r="G72" s="259"/>
      <c r="H72" s="259"/>
      <c r="I72" s="188"/>
      <c r="J72" s="79"/>
      <c r="K72" s="58" t="str">
        <f>IF((AND(J72=1)), "Fully Mapped", "Not/ Partially Mapped")</f>
        <v>Not/ Partially Mapped</v>
      </c>
      <c r="L72" s="458"/>
      <c r="M72" s="48"/>
      <c r="N72" s="48"/>
      <c r="O72" s="48"/>
      <c r="P72" s="188"/>
      <c r="Q72" s="191"/>
    </row>
    <row r="73" spans="1:17" ht="57.5" thickBot="1" x14ac:dyDescent="0.4">
      <c r="A73" s="430"/>
      <c r="B73" s="80" t="s">
        <v>157</v>
      </c>
      <c r="C73" s="154" t="s">
        <v>143</v>
      </c>
      <c r="D73" s="20" t="s">
        <v>203</v>
      </c>
      <c r="E73" s="259"/>
      <c r="F73" s="259"/>
      <c r="G73" s="259"/>
      <c r="H73" s="259"/>
      <c r="I73" s="188"/>
      <c r="J73" s="79"/>
      <c r="K73" s="58" t="str">
        <f>IF((AND(J73=1)), "Fully Mapped", "Not/ Partially Mapped")</f>
        <v>Not/ Partially Mapped</v>
      </c>
      <c r="L73" s="458"/>
      <c r="M73" s="48"/>
      <c r="N73" s="48"/>
      <c r="O73" s="48"/>
      <c r="P73" s="188"/>
      <c r="Q73" s="191"/>
    </row>
    <row r="74" spans="1:17" ht="60" customHeight="1" thickBot="1" x14ac:dyDescent="0.4">
      <c r="A74" s="430"/>
      <c r="B74" s="434" t="s">
        <v>158</v>
      </c>
      <c r="C74" s="436" t="s">
        <v>159</v>
      </c>
      <c r="D74" s="82" t="s">
        <v>202</v>
      </c>
      <c r="E74" s="302"/>
      <c r="F74" s="302"/>
      <c r="G74" s="302"/>
      <c r="H74" s="302"/>
      <c r="I74" s="188"/>
      <c r="J74" s="328"/>
      <c r="K74" s="451" t="str" cm="1">
        <f t="array" ref="K74">IF((AND(J74:J75=1)), "Fully Mapped", "Not/ Partially Mapped")</f>
        <v>Not/ Partially Mapped</v>
      </c>
      <c r="L74" s="458"/>
      <c r="M74" s="307"/>
      <c r="N74" s="307"/>
      <c r="O74" s="307"/>
      <c r="P74" s="188"/>
      <c r="Q74" s="326"/>
    </row>
    <row r="75" spans="1:17" ht="38.5" thickBot="1" x14ac:dyDescent="0.4">
      <c r="A75" s="431"/>
      <c r="B75" s="435"/>
      <c r="C75" s="437"/>
      <c r="D75" s="100" t="s">
        <v>201</v>
      </c>
      <c r="E75" s="268"/>
      <c r="F75" s="268"/>
      <c r="G75" s="268"/>
      <c r="H75" s="268"/>
      <c r="I75" s="188"/>
      <c r="J75" s="164"/>
      <c r="K75" s="453"/>
      <c r="L75" s="458"/>
      <c r="M75" s="189"/>
      <c r="N75" s="189"/>
      <c r="O75" s="189"/>
      <c r="P75" s="188"/>
      <c r="Q75" s="193"/>
    </row>
    <row r="76" spans="1:17" ht="22.25" customHeight="1" thickBot="1" x14ac:dyDescent="0.4">
      <c r="A76" s="429" t="s">
        <v>160</v>
      </c>
      <c r="B76" s="30" t="s">
        <v>6</v>
      </c>
      <c r="C76" s="30" t="s">
        <v>13</v>
      </c>
      <c r="D76" s="70" t="s">
        <v>111</v>
      </c>
      <c r="E76" s="217"/>
      <c r="F76" s="217"/>
      <c r="G76" s="217"/>
      <c r="H76" s="217"/>
      <c r="I76" s="99"/>
      <c r="J76" s="54"/>
      <c r="K76" s="54"/>
      <c r="L76" s="392"/>
      <c r="M76" s="26"/>
      <c r="N76" s="26"/>
      <c r="O76" s="26"/>
      <c r="P76" s="99"/>
      <c r="Q76" s="26"/>
    </row>
    <row r="77" spans="1:17" ht="39.65" customHeight="1" x14ac:dyDescent="0.35">
      <c r="A77" s="430"/>
      <c r="B77" s="434" t="s">
        <v>94</v>
      </c>
      <c r="C77" s="436" t="s">
        <v>161</v>
      </c>
      <c r="D77" s="97" t="s">
        <v>200</v>
      </c>
      <c r="E77" s="252"/>
      <c r="F77" s="221"/>
      <c r="G77" s="204"/>
      <c r="H77" s="220"/>
      <c r="I77" s="246"/>
      <c r="J77" s="146"/>
      <c r="K77" s="456" t="str" cm="1">
        <f t="array" ref="K77">IF((AND(J77:J79=1)), "Fully Mapped", "Not/ Partially Mapped")</f>
        <v>Not/ Partially Mapped</v>
      </c>
      <c r="L77" s="438">
        <f>SUM('Workings out'!J5:J24)</f>
        <v>0</v>
      </c>
      <c r="M77" s="121"/>
      <c r="N77" s="122"/>
      <c r="O77" s="123"/>
      <c r="P77" s="206"/>
      <c r="Q77" s="116"/>
    </row>
    <row r="78" spans="1:17" ht="38" x14ac:dyDescent="0.35">
      <c r="A78" s="430"/>
      <c r="B78" s="435"/>
      <c r="C78" s="437"/>
      <c r="D78" s="83" t="s">
        <v>199</v>
      </c>
      <c r="E78" s="243"/>
      <c r="F78" s="244"/>
      <c r="G78" s="208"/>
      <c r="H78" s="209"/>
      <c r="I78" s="246"/>
      <c r="J78" s="144"/>
      <c r="K78" s="457"/>
      <c r="L78" s="439"/>
      <c r="M78" s="92"/>
      <c r="N78" s="110"/>
      <c r="O78" s="135"/>
      <c r="P78" s="206"/>
      <c r="Q78" s="117"/>
    </row>
    <row r="79" spans="1:17" ht="40.25" customHeight="1" thickBot="1" x14ac:dyDescent="0.4">
      <c r="A79" s="430"/>
      <c r="B79" s="435"/>
      <c r="C79" s="437"/>
      <c r="D79" s="142" t="s">
        <v>198</v>
      </c>
      <c r="E79" s="270"/>
      <c r="F79" s="271"/>
      <c r="G79" s="272"/>
      <c r="H79" s="273"/>
      <c r="I79" s="246"/>
      <c r="J79" s="147"/>
      <c r="K79" s="457"/>
      <c r="L79" s="439"/>
      <c r="M79" s="128"/>
      <c r="N79" s="141"/>
      <c r="O79" s="129"/>
      <c r="P79" s="206"/>
      <c r="Q79" s="148"/>
    </row>
    <row r="80" spans="1:17" ht="22" thickBot="1" x14ac:dyDescent="0.4">
      <c r="A80" s="430"/>
      <c r="B80" s="30" t="s">
        <v>6</v>
      </c>
      <c r="C80" s="30" t="s">
        <v>11</v>
      </c>
      <c r="D80" s="70" t="s">
        <v>111</v>
      </c>
      <c r="E80" s="217"/>
      <c r="F80" s="217"/>
      <c r="G80" s="217"/>
      <c r="H80" s="217"/>
      <c r="I80" s="99"/>
      <c r="J80" s="54"/>
      <c r="K80" s="54"/>
      <c r="L80" s="393"/>
      <c r="M80" s="26"/>
      <c r="N80" s="26"/>
      <c r="O80" s="26"/>
      <c r="P80" s="99"/>
      <c r="Q80" s="26"/>
    </row>
    <row r="81" spans="1:17" ht="76.75" customHeight="1" thickBot="1" x14ac:dyDescent="0.4">
      <c r="A81" s="431"/>
      <c r="B81" s="80" t="s">
        <v>95</v>
      </c>
      <c r="C81" s="154" t="s">
        <v>162</v>
      </c>
      <c r="D81" s="20" t="s">
        <v>197</v>
      </c>
      <c r="E81" s="231"/>
      <c r="F81" s="232"/>
      <c r="G81" s="274"/>
      <c r="H81" s="275"/>
      <c r="I81" s="246"/>
      <c r="J81" s="81"/>
      <c r="K81" s="79" t="str">
        <f>IF((AND(J81=1)), "Fully Mapped", "Not/ Partially Mapped")</f>
        <v>Not/ Partially Mapped</v>
      </c>
      <c r="L81" s="163">
        <f>SUM('Workings out'!K5)</f>
        <v>0</v>
      </c>
      <c r="M81" s="57"/>
      <c r="N81" s="56"/>
      <c r="O81" s="56"/>
      <c r="P81" s="206"/>
      <c r="Q81" s="23"/>
    </row>
    <row r="82" spans="1:17" ht="22" thickBot="1" x14ac:dyDescent="0.4">
      <c r="A82" s="429" t="s">
        <v>163</v>
      </c>
      <c r="B82" s="30" t="s">
        <v>6</v>
      </c>
      <c r="C82" s="70" t="s">
        <v>13</v>
      </c>
      <c r="D82" s="70" t="s">
        <v>111</v>
      </c>
      <c r="E82" s="217"/>
      <c r="F82" s="217"/>
      <c r="G82" s="217"/>
      <c r="H82" s="217"/>
      <c r="I82" s="99"/>
      <c r="J82" s="54"/>
      <c r="K82" s="54"/>
      <c r="L82" s="386"/>
      <c r="M82" s="26"/>
      <c r="N82" s="26"/>
      <c r="O82" s="26"/>
      <c r="P82" s="99"/>
      <c r="Q82" s="26"/>
    </row>
    <row r="83" spans="1:17" ht="38" x14ac:dyDescent="0.35">
      <c r="A83" s="430"/>
      <c r="B83" s="434" t="s">
        <v>16</v>
      </c>
      <c r="C83" s="436" t="s">
        <v>164</v>
      </c>
      <c r="D83" s="97" t="s">
        <v>196</v>
      </c>
      <c r="E83" s="302"/>
      <c r="F83" s="302"/>
      <c r="G83" s="333"/>
      <c r="H83" s="331"/>
      <c r="I83" s="246"/>
      <c r="J83" s="334"/>
      <c r="K83" s="456" t="str" cm="1">
        <f t="array" ref="K83">IF((AND(J83:J85=1)), "Fully Mapped", "Not/ Partially Mapped")</f>
        <v>Not/ Partially Mapped</v>
      </c>
      <c r="L83" s="438">
        <f>SUM('Workings out'!L5:L15)</f>
        <v>0</v>
      </c>
      <c r="M83" s="304"/>
      <c r="N83" s="304"/>
      <c r="O83" s="338"/>
      <c r="P83" s="206"/>
      <c r="Q83" s="339"/>
    </row>
    <row r="84" spans="1:17" ht="38" x14ac:dyDescent="0.35">
      <c r="A84" s="430"/>
      <c r="B84" s="435"/>
      <c r="C84" s="437"/>
      <c r="D84" s="83" t="s">
        <v>195</v>
      </c>
      <c r="E84" s="315"/>
      <c r="F84" s="315"/>
      <c r="G84" s="332"/>
      <c r="H84" s="330"/>
      <c r="I84" s="246"/>
      <c r="J84" s="335"/>
      <c r="K84" s="457"/>
      <c r="L84" s="439"/>
      <c r="M84" s="307"/>
      <c r="N84" s="307"/>
      <c r="O84" s="337"/>
      <c r="P84" s="206"/>
      <c r="Q84" s="340"/>
    </row>
    <row r="85" spans="1:17" ht="57.5" thickBot="1" x14ac:dyDescent="0.4">
      <c r="A85" s="430"/>
      <c r="B85" s="435"/>
      <c r="C85" s="437"/>
      <c r="D85" s="142" t="s">
        <v>194</v>
      </c>
      <c r="E85" s="240"/>
      <c r="F85" s="241"/>
      <c r="G85" s="276"/>
      <c r="H85" s="329"/>
      <c r="I85" s="246"/>
      <c r="J85" s="63"/>
      <c r="K85" s="452"/>
      <c r="L85" s="439"/>
      <c r="M85" s="48"/>
      <c r="N85" s="49"/>
      <c r="O85" s="198"/>
      <c r="P85" s="206"/>
      <c r="Q85" s="199"/>
    </row>
    <row r="86" spans="1:17" ht="38" x14ac:dyDescent="0.35">
      <c r="A86" s="430"/>
      <c r="B86" s="434" t="s">
        <v>17</v>
      </c>
      <c r="C86" s="436" t="s">
        <v>168</v>
      </c>
      <c r="D86" s="97" t="s">
        <v>193</v>
      </c>
      <c r="E86" s="316"/>
      <c r="F86" s="316"/>
      <c r="G86" s="345"/>
      <c r="H86" s="344"/>
      <c r="I86" s="188"/>
      <c r="J86" s="343"/>
      <c r="K86" s="451" t="str" cm="1">
        <f t="array" ref="K86">IF((AND(J86:J89=1)), "Fully Mapped", "Not/ Partially Mapped")</f>
        <v>Not/ Partially Mapped</v>
      </c>
      <c r="L86" s="439"/>
      <c r="M86" s="318"/>
      <c r="N86" s="318"/>
      <c r="O86" s="342"/>
      <c r="P86" s="206"/>
      <c r="Q86" s="341"/>
    </row>
    <row r="87" spans="1:17" ht="38" x14ac:dyDescent="0.35">
      <c r="A87" s="430"/>
      <c r="B87" s="435"/>
      <c r="C87" s="437"/>
      <c r="D87" s="83" t="s">
        <v>192</v>
      </c>
      <c r="E87" s="315"/>
      <c r="F87" s="314"/>
      <c r="G87" s="314"/>
      <c r="H87" s="315"/>
      <c r="I87" s="188"/>
      <c r="J87" s="309"/>
      <c r="K87" s="457"/>
      <c r="L87" s="439"/>
      <c r="M87" s="308"/>
      <c r="N87" s="308"/>
      <c r="O87" s="346"/>
      <c r="P87" s="206"/>
      <c r="Q87" s="340"/>
    </row>
    <row r="88" spans="1:17" ht="23.5" customHeight="1" x14ac:dyDescent="0.35">
      <c r="A88" s="430"/>
      <c r="B88" s="435"/>
      <c r="C88" s="437"/>
      <c r="D88" s="83" t="s">
        <v>191</v>
      </c>
      <c r="E88" s="315"/>
      <c r="F88" s="315"/>
      <c r="G88" s="314"/>
      <c r="H88" s="315"/>
      <c r="I88" s="188"/>
      <c r="J88" s="309"/>
      <c r="K88" s="457"/>
      <c r="L88" s="439"/>
      <c r="M88" s="308"/>
      <c r="N88" s="308"/>
      <c r="O88" s="308"/>
      <c r="P88" s="246"/>
      <c r="Q88" s="347"/>
    </row>
    <row r="89" spans="1:17" ht="39" customHeight="1" thickBot="1" x14ac:dyDescent="0.4">
      <c r="A89" s="430"/>
      <c r="B89" s="435"/>
      <c r="C89" s="437"/>
      <c r="D89" s="142" t="s">
        <v>165</v>
      </c>
      <c r="E89" s="240"/>
      <c r="F89" s="240"/>
      <c r="G89" s="240"/>
      <c r="H89" s="263"/>
      <c r="I89" s="188"/>
      <c r="J89" s="197"/>
      <c r="K89" s="452"/>
      <c r="L89" s="439"/>
      <c r="M89" s="48"/>
      <c r="N89" s="48"/>
      <c r="O89" s="48"/>
      <c r="P89" s="188"/>
      <c r="Q89" s="191"/>
    </row>
    <row r="90" spans="1:17" ht="39" customHeight="1" x14ac:dyDescent="0.35">
      <c r="A90" s="430"/>
      <c r="B90" s="434" t="s">
        <v>166</v>
      </c>
      <c r="C90" s="436" t="s">
        <v>167</v>
      </c>
      <c r="D90" s="97" t="s">
        <v>190</v>
      </c>
      <c r="E90" s="316"/>
      <c r="F90" s="316"/>
      <c r="G90" s="316"/>
      <c r="H90" s="316"/>
      <c r="I90" s="188"/>
      <c r="J90" s="343"/>
      <c r="K90" s="451" t="str" cm="1">
        <f t="array" ref="K90">IF((AND(J90:J93=1)), "Fully Mapped", "Not/ Partially Mapped")</f>
        <v>Not/ Partially Mapped</v>
      </c>
      <c r="L90" s="439"/>
      <c r="M90" s="318"/>
      <c r="N90" s="318"/>
      <c r="O90" s="318"/>
      <c r="P90" s="188"/>
      <c r="Q90" s="319"/>
    </row>
    <row r="91" spans="1:17" ht="39" customHeight="1" x14ac:dyDescent="0.35">
      <c r="A91" s="430"/>
      <c r="B91" s="435"/>
      <c r="C91" s="437"/>
      <c r="D91" s="83" t="s">
        <v>189</v>
      </c>
      <c r="E91" s="314"/>
      <c r="F91" s="315"/>
      <c r="G91" s="315"/>
      <c r="H91" s="315"/>
      <c r="I91" s="188"/>
      <c r="J91" s="309"/>
      <c r="K91" s="457"/>
      <c r="L91" s="439"/>
      <c r="M91" s="308"/>
      <c r="N91" s="308"/>
      <c r="O91" s="308"/>
      <c r="P91" s="188"/>
      <c r="Q91" s="326"/>
    </row>
    <row r="92" spans="1:17" ht="39" customHeight="1" x14ac:dyDescent="0.35">
      <c r="A92" s="430"/>
      <c r="B92" s="435"/>
      <c r="C92" s="437"/>
      <c r="D92" s="83" t="s">
        <v>188</v>
      </c>
      <c r="E92" s="314"/>
      <c r="F92" s="315"/>
      <c r="G92" s="315"/>
      <c r="H92" s="315"/>
      <c r="I92" s="188"/>
      <c r="J92" s="309"/>
      <c r="K92" s="457"/>
      <c r="L92" s="439"/>
      <c r="M92" s="308"/>
      <c r="N92" s="308"/>
      <c r="O92" s="308"/>
      <c r="P92" s="188"/>
      <c r="Q92" s="326"/>
    </row>
    <row r="93" spans="1:17" ht="38.5" thickBot="1" x14ac:dyDescent="0.4">
      <c r="A93" s="430"/>
      <c r="B93" s="435"/>
      <c r="C93" s="437"/>
      <c r="D93" s="142" t="s">
        <v>187</v>
      </c>
      <c r="E93" s="268"/>
      <c r="F93" s="268"/>
      <c r="G93" s="268"/>
      <c r="H93" s="269"/>
      <c r="I93" s="188"/>
      <c r="J93" s="52"/>
      <c r="K93" s="453"/>
      <c r="L93" s="440"/>
      <c r="M93" s="189"/>
      <c r="N93" s="189"/>
      <c r="O93" s="189"/>
      <c r="P93" s="188"/>
      <c r="Q93" s="193"/>
    </row>
    <row r="94" spans="1:17" ht="22" thickBot="1" x14ac:dyDescent="0.4">
      <c r="A94" s="430"/>
      <c r="B94" s="30" t="s">
        <v>6</v>
      </c>
      <c r="C94" s="30" t="s">
        <v>11</v>
      </c>
      <c r="D94" s="70" t="s">
        <v>111</v>
      </c>
      <c r="E94" s="217"/>
      <c r="F94" s="217"/>
      <c r="G94" s="217"/>
      <c r="H94" s="217"/>
      <c r="I94" s="99"/>
      <c r="J94" s="368"/>
      <c r="K94" s="54"/>
      <c r="L94" s="389"/>
      <c r="M94" s="26"/>
      <c r="N94" s="26"/>
      <c r="O94" s="26"/>
      <c r="P94" s="99"/>
      <c r="Q94" s="26"/>
    </row>
    <row r="95" spans="1:17" ht="60" customHeight="1" x14ac:dyDescent="0.35">
      <c r="A95" s="430"/>
      <c r="B95" s="434" t="s">
        <v>18</v>
      </c>
      <c r="C95" s="436" t="s">
        <v>164</v>
      </c>
      <c r="D95" s="125" t="s">
        <v>186</v>
      </c>
      <c r="E95" s="302"/>
      <c r="F95" s="350"/>
      <c r="G95" s="333"/>
      <c r="H95" s="331"/>
      <c r="I95" s="278"/>
      <c r="J95" s="348"/>
      <c r="K95" s="456" t="str" cm="1">
        <f t="array" ref="K95">IF((AND(J95:J97=1)), "Fully Mapped", "Not/ Partially Mapped")</f>
        <v>Not/ Partially Mapped</v>
      </c>
      <c r="L95" s="438">
        <f>SUM('Workings out'!M5:M13)</f>
        <v>0</v>
      </c>
      <c r="M95" s="304"/>
      <c r="N95" s="304"/>
      <c r="O95" s="338"/>
      <c r="P95" s="206"/>
      <c r="Q95" s="339"/>
    </row>
    <row r="96" spans="1:17" ht="19.75" customHeight="1" x14ac:dyDescent="0.35">
      <c r="A96" s="430"/>
      <c r="B96" s="435"/>
      <c r="C96" s="437"/>
      <c r="D96" s="88" t="s">
        <v>185</v>
      </c>
      <c r="E96" s="315"/>
      <c r="F96" s="349"/>
      <c r="G96" s="332"/>
      <c r="H96" s="330"/>
      <c r="I96" s="246"/>
      <c r="J96" s="335"/>
      <c r="K96" s="457"/>
      <c r="L96" s="439"/>
      <c r="M96" s="308"/>
      <c r="N96" s="308"/>
      <c r="O96" s="346"/>
      <c r="P96" s="206"/>
      <c r="Q96" s="340"/>
    </row>
    <row r="97" spans="1:17" ht="38.5" thickBot="1" x14ac:dyDescent="0.4">
      <c r="A97" s="430"/>
      <c r="B97" s="435"/>
      <c r="C97" s="437"/>
      <c r="D97" s="142" t="s">
        <v>184</v>
      </c>
      <c r="E97" s="231"/>
      <c r="F97" s="232"/>
      <c r="G97" s="274"/>
      <c r="H97" s="275"/>
      <c r="I97" s="246"/>
      <c r="J97" s="170"/>
      <c r="K97" s="452"/>
      <c r="L97" s="439"/>
      <c r="M97" s="57"/>
      <c r="N97" s="56"/>
      <c r="O97" s="167"/>
      <c r="P97" s="206"/>
      <c r="Q97" s="199"/>
    </row>
    <row r="98" spans="1:17" ht="39.65" customHeight="1" x14ac:dyDescent="0.35">
      <c r="A98" s="430"/>
      <c r="B98" s="434" t="s">
        <v>19</v>
      </c>
      <c r="C98" s="436" t="s">
        <v>168</v>
      </c>
      <c r="D98" s="97" t="s">
        <v>183</v>
      </c>
      <c r="E98" s="238"/>
      <c r="F98" s="279"/>
      <c r="G98" s="280"/>
      <c r="H98" s="205"/>
      <c r="I98" s="246"/>
      <c r="J98" s="150"/>
      <c r="K98" s="457" t="str" cm="1">
        <f t="array" ref="K98">IF((AND(J98:J101=1)), "Fully Mapped", "Not/ Partially Mapped")</f>
        <v>Not/ Partially Mapped</v>
      </c>
      <c r="L98" s="439"/>
      <c r="M98" s="138"/>
      <c r="N98" s="139"/>
      <c r="O98" s="106"/>
      <c r="P98" s="206"/>
      <c r="Q98" s="127"/>
    </row>
    <row r="99" spans="1:17" ht="38" x14ac:dyDescent="0.35">
      <c r="A99" s="430"/>
      <c r="B99" s="435"/>
      <c r="C99" s="437"/>
      <c r="D99" s="83" t="s">
        <v>182</v>
      </c>
      <c r="E99" s="252"/>
      <c r="F99" s="221"/>
      <c r="G99" s="204"/>
      <c r="H99" s="213"/>
      <c r="I99" s="246"/>
      <c r="J99" s="143"/>
      <c r="K99" s="457"/>
      <c r="L99" s="439"/>
      <c r="M99" s="92"/>
      <c r="N99" s="110"/>
      <c r="O99" s="135"/>
      <c r="P99" s="206"/>
      <c r="Q99" s="127"/>
    </row>
    <row r="100" spans="1:17" ht="38" x14ac:dyDescent="0.35">
      <c r="A100" s="430"/>
      <c r="B100" s="435"/>
      <c r="C100" s="437"/>
      <c r="D100" s="83" t="s">
        <v>181</v>
      </c>
      <c r="E100" s="252"/>
      <c r="F100" s="221"/>
      <c r="G100" s="204"/>
      <c r="H100" s="213"/>
      <c r="I100" s="246"/>
      <c r="J100" s="143"/>
      <c r="K100" s="457"/>
      <c r="L100" s="439"/>
      <c r="M100" s="95"/>
      <c r="N100" s="140"/>
      <c r="O100" s="126"/>
      <c r="P100" s="206"/>
      <c r="Q100" s="127"/>
    </row>
    <row r="101" spans="1:17" ht="40.25" customHeight="1" thickBot="1" x14ac:dyDescent="0.4">
      <c r="A101" s="430"/>
      <c r="B101" s="435"/>
      <c r="C101" s="437"/>
      <c r="D101" s="142" t="s">
        <v>180</v>
      </c>
      <c r="E101" s="277"/>
      <c r="F101" s="281"/>
      <c r="G101" s="215"/>
      <c r="H101" s="216"/>
      <c r="I101" s="246"/>
      <c r="J101" s="149"/>
      <c r="K101" s="452"/>
      <c r="L101" s="439"/>
      <c r="M101" s="50"/>
      <c r="N101" s="51"/>
      <c r="O101" s="51"/>
      <c r="P101" s="206"/>
      <c r="Q101" s="25"/>
    </row>
    <row r="102" spans="1:17" ht="38" x14ac:dyDescent="0.35">
      <c r="A102" s="430"/>
      <c r="B102" s="434" t="s">
        <v>20</v>
      </c>
      <c r="C102" s="436" t="s">
        <v>167</v>
      </c>
      <c r="D102" s="102" t="s">
        <v>179</v>
      </c>
      <c r="E102" s="242"/>
      <c r="F102" s="282"/>
      <c r="G102" s="212"/>
      <c r="H102" s="213"/>
      <c r="I102" s="246"/>
      <c r="J102" s="150"/>
      <c r="K102" s="451" t="str" cm="1">
        <f t="array" ref="K102">IF((AND(J102:J103=1)), "Fully Mapped", "Not/ Partially Mapped")</f>
        <v>Not/ Partially Mapped</v>
      </c>
      <c r="L102" s="439"/>
      <c r="M102" s="89"/>
      <c r="N102" s="133"/>
      <c r="O102" s="133"/>
      <c r="P102" s="206"/>
      <c r="Q102" s="118"/>
    </row>
    <row r="103" spans="1:17" ht="20.399999999999999" customHeight="1" thickBot="1" x14ac:dyDescent="0.4">
      <c r="A103" s="433"/>
      <c r="B103" s="435"/>
      <c r="C103" s="437"/>
      <c r="D103" s="27" t="s">
        <v>178</v>
      </c>
      <c r="E103" s="270"/>
      <c r="F103" s="271"/>
      <c r="G103" s="272"/>
      <c r="H103" s="273"/>
      <c r="I103" s="246"/>
      <c r="J103" s="149"/>
      <c r="K103" s="452"/>
      <c r="L103" s="439"/>
      <c r="M103" s="98"/>
      <c r="N103" s="98"/>
      <c r="O103" s="132"/>
      <c r="P103" s="206"/>
      <c r="Q103" s="130"/>
    </row>
    <row r="104" spans="1:17" ht="22" thickBot="1" x14ac:dyDescent="0.4">
      <c r="A104" s="430" t="s">
        <v>169</v>
      </c>
      <c r="B104" s="30" t="s">
        <v>6</v>
      </c>
      <c r="C104" s="70" t="s">
        <v>13</v>
      </c>
      <c r="D104" s="70" t="s">
        <v>111</v>
      </c>
      <c r="E104" s="217"/>
      <c r="F104" s="217"/>
      <c r="G104" s="217"/>
      <c r="H104" s="217"/>
      <c r="I104" s="99"/>
      <c r="J104" s="54"/>
      <c r="K104" s="54"/>
      <c r="L104" s="386"/>
      <c r="M104" s="26"/>
      <c r="N104" s="26"/>
      <c r="O104" s="26"/>
      <c r="P104" s="99"/>
      <c r="Q104" s="26"/>
    </row>
    <row r="105" spans="1:17" ht="60" customHeight="1" x14ac:dyDescent="0.35">
      <c r="A105" s="430"/>
      <c r="B105" s="434" t="s">
        <v>21</v>
      </c>
      <c r="C105" s="436" t="s">
        <v>170</v>
      </c>
      <c r="D105" s="125" t="s">
        <v>177</v>
      </c>
      <c r="E105" s="302"/>
      <c r="F105" s="302"/>
      <c r="G105" s="333"/>
      <c r="H105" s="331"/>
      <c r="I105" s="246"/>
      <c r="J105" s="334"/>
      <c r="K105" s="456" t="str" cm="1">
        <f t="array" ref="K105">IF((AND(J105:J109=1)), "Fully Mapped", "Not/ Partially Mapped")</f>
        <v>Not/ Partially Mapped</v>
      </c>
      <c r="L105" s="438">
        <f>SUM('Workings out'!N5:N9)</f>
        <v>0</v>
      </c>
      <c r="M105" s="304"/>
      <c r="N105" s="304"/>
      <c r="O105" s="338"/>
      <c r="P105" s="206"/>
      <c r="Q105" s="339"/>
    </row>
    <row r="106" spans="1:17" ht="19.75" customHeight="1" x14ac:dyDescent="0.35">
      <c r="A106" s="430"/>
      <c r="B106" s="435"/>
      <c r="C106" s="437"/>
      <c r="D106" s="88" t="s">
        <v>176</v>
      </c>
      <c r="E106" s="314"/>
      <c r="F106" s="314"/>
      <c r="G106" s="355"/>
      <c r="H106" s="354"/>
      <c r="I106" s="246"/>
      <c r="J106" s="143"/>
      <c r="K106" s="457"/>
      <c r="L106" s="439"/>
      <c r="M106" s="308"/>
      <c r="N106" s="308"/>
      <c r="O106" s="346"/>
      <c r="P106" s="206"/>
      <c r="Q106" s="340"/>
    </row>
    <row r="107" spans="1:17" ht="38" x14ac:dyDescent="0.35">
      <c r="A107" s="430"/>
      <c r="B107" s="435"/>
      <c r="C107" s="437"/>
      <c r="D107" s="88" t="s">
        <v>175</v>
      </c>
      <c r="E107" s="314"/>
      <c r="F107" s="314"/>
      <c r="G107" s="355"/>
      <c r="H107" s="354"/>
      <c r="I107" s="246"/>
      <c r="J107" s="356"/>
      <c r="K107" s="457"/>
      <c r="L107" s="439"/>
      <c r="M107" s="308"/>
      <c r="N107" s="308"/>
      <c r="O107" s="346"/>
      <c r="P107" s="206"/>
      <c r="Q107" s="347"/>
    </row>
    <row r="108" spans="1:17" ht="38" x14ac:dyDescent="0.35">
      <c r="A108" s="430"/>
      <c r="B108" s="435"/>
      <c r="C108" s="437"/>
      <c r="D108" s="88" t="s">
        <v>175</v>
      </c>
      <c r="E108" s="252"/>
      <c r="F108" s="221"/>
      <c r="G108" s="204"/>
      <c r="H108" s="213"/>
      <c r="I108" s="246"/>
      <c r="J108" s="143"/>
      <c r="K108" s="457"/>
      <c r="L108" s="439"/>
      <c r="M108" s="307"/>
      <c r="N108" s="307"/>
      <c r="O108" s="346"/>
      <c r="P108" s="206"/>
      <c r="Q108" s="340"/>
    </row>
    <row r="109" spans="1:17" ht="38.5" thickBot="1" x14ac:dyDescent="0.4">
      <c r="A109" s="430"/>
      <c r="B109" s="441"/>
      <c r="C109" s="442"/>
      <c r="D109" s="27" t="s">
        <v>174</v>
      </c>
      <c r="E109" s="268"/>
      <c r="F109" s="283"/>
      <c r="G109" s="284"/>
      <c r="H109" s="285"/>
      <c r="I109" s="278"/>
      <c r="J109" s="59"/>
      <c r="K109" s="453"/>
      <c r="L109" s="440"/>
      <c r="M109" s="50"/>
      <c r="N109" s="51"/>
      <c r="O109" s="51"/>
      <c r="P109" s="206"/>
      <c r="Q109" s="25"/>
    </row>
    <row r="110" spans="1:17" ht="22" thickBot="1" x14ac:dyDescent="0.4">
      <c r="A110" s="430"/>
      <c r="B110" s="30" t="s">
        <v>6</v>
      </c>
      <c r="C110" s="166" t="s">
        <v>11</v>
      </c>
      <c r="D110" s="70" t="s">
        <v>111</v>
      </c>
      <c r="E110" s="217"/>
      <c r="F110" s="217"/>
      <c r="G110" s="217"/>
      <c r="H110" s="217"/>
      <c r="I110" s="99"/>
      <c r="J110" s="54"/>
      <c r="K110" s="54"/>
      <c r="L110" s="389"/>
      <c r="M110" s="26"/>
      <c r="N110" s="26"/>
      <c r="O110" s="26"/>
      <c r="P110" s="99"/>
      <c r="Q110" s="26"/>
    </row>
    <row r="111" spans="1:17" ht="59.4" customHeight="1" x14ac:dyDescent="0.35">
      <c r="A111" s="430"/>
      <c r="B111" s="443" t="s">
        <v>96</v>
      </c>
      <c r="C111" s="446" t="s">
        <v>170</v>
      </c>
      <c r="D111" s="125" t="s">
        <v>173</v>
      </c>
      <c r="E111" s="259"/>
      <c r="F111" s="286"/>
      <c r="G111" s="333"/>
      <c r="H111" s="331"/>
      <c r="I111" s="235"/>
      <c r="J111" s="328"/>
      <c r="K111" s="456" t="str" cm="1">
        <f t="array" ref="K111">IF((AND(J111:J113=1)), "Fully Mapped", "Not/ Partially Mapped")</f>
        <v>Not/ Partially Mapped</v>
      </c>
      <c r="L111" s="438">
        <f>SUM('Workings out'!O5:O7)</f>
        <v>0</v>
      </c>
      <c r="M111" s="304"/>
      <c r="N111" s="304"/>
      <c r="O111" s="304"/>
      <c r="P111" s="188"/>
      <c r="Q111" s="305"/>
    </row>
    <row r="112" spans="1:17" ht="19.75" customHeight="1" x14ac:dyDescent="0.35">
      <c r="A112" s="430"/>
      <c r="B112" s="444"/>
      <c r="C112" s="447"/>
      <c r="D112" s="88" t="s">
        <v>172</v>
      </c>
      <c r="E112" s="290"/>
      <c r="F112" s="231"/>
      <c r="G112" s="314"/>
      <c r="H112" s="353"/>
      <c r="I112" s="235"/>
      <c r="J112" s="309"/>
      <c r="K112" s="457"/>
      <c r="L112" s="439"/>
      <c r="M112" s="308"/>
      <c r="N112" s="308"/>
      <c r="O112" s="308"/>
      <c r="P112" s="188"/>
      <c r="Q112" s="306"/>
    </row>
    <row r="113" spans="1:17" ht="38.5" thickBot="1" x14ac:dyDescent="0.4">
      <c r="A113" s="432"/>
      <c r="B113" s="445"/>
      <c r="C113" s="448"/>
      <c r="D113" s="142" t="s">
        <v>171</v>
      </c>
      <c r="E113" s="291"/>
      <c r="F113" s="291"/>
      <c r="G113" s="351"/>
      <c r="H113" s="352"/>
      <c r="I113" s="235"/>
      <c r="J113" s="292"/>
      <c r="K113" s="452"/>
      <c r="L113" s="440"/>
      <c r="M113" s="189"/>
      <c r="N113" s="189"/>
      <c r="O113" s="189"/>
      <c r="P113" s="188"/>
      <c r="Q113" s="193"/>
    </row>
    <row r="114" spans="1:17" ht="23" x14ac:dyDescent="0.35">
      <c r="B114" s="194"/>
      <c r="C114" s="74"/>
      <c r="D114" s="294"/>
      <c r="P114" s="200"/>
    </row>
    <row r="115" spans="1:17" ht="23" x14ac:dyDescent="0.35">
      <c r="B115" s="194"/>
      <c r="C115" s="74"/>
      <c r="P115" s="200"/>
    </row>
    <row r="116" spans="1:17" ht="23" x14ac:dyDescent="0.35">
      <c r="B116" s="194"/>
      <c r="C116" s="74"/>
      <c r="P116" s="200"/>
    </row>
    <row r="117" spans="1:17" ht="23" x14ac:dyDescent="0.35">
      <c r="B117" s="194"/>
      <c r="C117" s="74"/>
      <c r="P117" s="200"/>
    </row>
    <row r="118" spans="1:17" ht="23" x14ac:dyDescent="0.35">
      <c r="B118" s="194"/>
      <c r="C118" s="74"/>
      <c r="P118" s="200"/>
    </row>
    <row r="119" spans="1:17" ht="23" x14ac:dyDescent="0.35">
      <c r="B119" s="194"/>
      <c r="C119" s="74"/>
      <c r="P119" s="200"/>
    </row>
    <row r="120" spans="1:17" ht="23" x14ac:dyDescent="0.35">
      <c r="B120" s="194"/>
      <c r="C120" s="74"/>
      <c r="P120" s="200"/>
    </row>
    <row r="121" spans="1:17" ht="23" x14ac:dyDescent="0.35">
      <c r="B121" s="194"/>
      <c r="C121" s="74"/>
      <c r="P121" s="200"/>
    </row>
    <row r="122" spans="1:17" ht="23" x14ac:dyDescent="0.35">
      <c r="B122" s="194"/>
      <c r="C122" s="74"/>
      <c r="P122" s="200"/>
    </row>
    <row r="123" spans="1:17" ht="23" x14ac:dyDescent="0.35">
      <c r="B123" s="194"/>
      <c r="C123" s="74"/>
      <c r="P123" s="200"/>
    </row>
    <row r="124" spans="1:17" ht="23" x14ac:dyDescent="0.35">
      <c r="B124" s="194"/>
      <c r="C124" s="74"/>
      <c r="P124" s="200"/>
    </row>
    <row r="125" spans="1:17" ht="23" x14ac:dyDescent="0.35">
      <c r="B125" s="194"/>
      <c r="C125" s="74"/>
      <c r="P125" s="200"/>
    </row>
    <row r="126" spans="1:17" ht="23" x14ac:dyDescent="0.35">
      <c r="B126" s="194"/>
      <c r="C126" s="74"/>
      <c r="P126" s="200"/>
    </row>
    <row r="127" spans="1:17" ht="23" x14ac:dyDescent="0.35">
      <c r="B127" s="194"/>
      <c r="C127" s="74"/>
      <c r="P127" s="200"/>
    </row>
    <row r="128" spans="1:17" ht="23" x14ac:dyDescent="0.35">
      <c r="B128" s="194"/>
      <c r="C128" s="74"/>
      <c r="P128" s="200"/>
    </row>
    <row r="129" spans="2:16" ht="23" x14ac:dyDescent="0.35">
      <c r="B129" s="194"/>
      <c r="C129" s="74"/>
      <c r="P129" s="200"/>
    </row>
    <row r="130" spans="2:16" ht="23" x14ac:dyDescent="0.35">
      <c r="B130" s="194"/>
      <c r="C130" s="74"/>
      <c r="P130" s="200"/>
    </row>
    <row r="131" spans="2:16" ht="23" x14ac:dyDescent="0.35">
      <c r="B131" s="194"/>
      <c r="C131" s="74"/>
      <c r="P131" s="200"/>
    </row>
    <row r="132" spans="2:16" ht="23" x14ac:dyDescent="0.35">
      <c r="B132" s="194"/>
      <c r="C132" s="74"/>
      <c r="P132" s="200"/>
    </row>
    <row r="133" spans="2:16" ht="23" x14ac:dyDescent="0.35">
      <c r="B133" s="194"/>
      <c r="C133" s="74"/>
      <c r="P133" s="200"/>
    </row>
    <row r="134" spans="2:16" ht="23" x14ac:dyDescent="0.35">
      <c r="B134" s="194"/>
      <c r="C134" s="74"/>
      <c r="P134" s="200"/>
    </row>
    <row r="135" spans="2:16" ht="23" x14ac:dyDescent="0.35">
      <c r="B135" s="194"/>
      <c r="C135" s="74"/>
      <c r="P135" s="200"/>
    </row>
    <row r="136" spans="2:16" ht="23" x14ac:dyDescent="0.35">
      <c r="B136" s="194"/>
      <c r="C136" s="74"/>
      <c r="P136" s="200"/>
    </row>
    <row r="137" spans="2:16" ht="23" x14ac:dyDescent="0.35">
      <c r="B137" s="194"/>
      <c r="C137" s="74"/>
      <c r="P137" s="200"/>
    </row>
    <row r="138" spans="2:16" ht="23" x14ac:dyDescent="0.35">
      <c r="B138" s="194"/>
      <c r="C138" s="74"/>
      <c r="P138" s="200"/>
    </row>
    <row r="139" spans="2:16" ht="23" x14ac:dyDescent="0.35">
      <c r="B139" s="194"/>
      <c r="C139" s="74"/>
      <c r="P139" s="200"/>
    </row>
    <row r="140" spans="2:16" ht="23" x14ac:dyDescent="0.35">
      <c r="B140" s="194"/>
      <c r="C140" s="74"/>
      <c r="P140" s="200"/>
    </row>
    <row r="141" spans="2:16" ht="23" x14ac:dyDescent="0.35">
      <c r="B141" s="194"/>
      <c r="C141" s="74"/>
      <c r="P141" s="200"/>
    </row>
    <row r="142" spans="2:16" ht="23" x14ac:dyDescent="0.35">
      <c r="B142" s="194"/>
      <c r="C142" s="74"/>
      <c r="P142" s="200"/>
    </row>
    <row r="143" spans="2:16" ht="23" x14ac:dyDescent="0.35">
      <c r="B143" s="194"/>
      <c r="C143" s="74"/>
      <c r="P143" s="200"/>
    </row>
    <row r="144" spans="2:16" ht="23" x14ac:dyDescent="0.35">
      <c r="B144" s="194"/>
      <c r="C144" s="74"/>
      <c r="P144" s="200"/>
    </row>
    <row r="145" spans="2:16" ht="23" x14ac:dyDescent="0.35">
      <c r="B145" s="194"/>
      <c r="C145" s="74"/>
      <c r="P145" s="200"/>
    </row>
    <row r="146" spans="2:16" ht="23" x14ac:dyDescent="0.35">
      <c r="B146" s="194"/>
      <c r="C146" s="74"/>
      <c r="P146" s="200"/>
    </row>
    <row r="147" spans="2:16" ht="23" x14ac:dyDescent="0.35">
      <c r="B147" s="194"/>
      <c r="C147" s="74"/>
      <c r="P147" s="200"/>
    </row>
    <row r="148" spans="2:16" ht="23" x14ac:dyDescent="0.35">
      <c r="B148" s="194"/>
      <c r="C148" s="74"/>
      <c r="P148" s="200"/>
    </row>
    <row r="149" spans="2:16" ht="23" x14ac:dyDescent="0.35">
      <c r="B149" s="194"/>
      <c r="C149" s="74"/>
      <c r="P149" s="200"/>
    </row>
    <row r="150" spans="2:16" ht="23" x14ac:dyDescent="0.35">
      <c r="B150" s="194"/>
      <c r="C150" s="74"/>
      <c r="P150" s="200"/>
    </row>
    <row r="151" spans="2:16" ht="23" x14ac:dyDescent="0.35">
      <c r="B151" s="194"/>
      <c r="C151" s="74"/>
      <c r="P151" s="200"/>
    </row>
    <row r="152" spans="2:16" ht="23" x14ac:dyDescent="0.35">
      <c r="B152" s="194"/>
      <c r="C152" s="74"/>
      <c r="P152" s="200"/>
    </row>
    <row r="153" spans="2:16" ht="23" x14ac:dyDescent="0.35">
      <c r="B153" s="194"/>
      <c r="C153" s="74"/>
      <c r="P153" s="200"/>
    </row>
    <row r="154" spans="2:16" ht="23" x14ac:dyDescent="0.35">
      <c r="B154" s="194"/>
      <c r="C154" s="74"/>
      <c r="P154" s="200"/>
    </row>
    <row r="155" spans="2:16" ht="23" x14ac:dyDescent="0.35">
      <c r="B155" s="194"/>
      <c r="C155" s="74"/>
      <c r="P155" s="200"/>
    </row>
    <row r="156" spans="2:16" ht="23" x14ac:dyDescent="0.35">
      <c r="B156" s="194"/>
      <c r="C156" s="74"/>
      <c r="P156" s="200"/>
    </row>
    <row r="157" spans="2:16" ht="23" x14ac:dyDescent="0.35">
      <c r="B157" s="194"/>
      <c r="C157" s="74"/>
      <c r="P157" s="200"/>
    </row>
    <row r="158" spans="2:16" ht="23" x14ac:dyDescent="0.35">
      <c r="B158" s="194"/>
      <c r="C158" s="74"/>
      <c r="P158" s="200"/>
    </row>
    <row r="159" spans="2:16" ht="23" x14ac:dyDescent="0.35">
      <c r="B159" s="194"/>
      <c r="C159" s="74"/>
      <c r="P159" s="200"/>
    </row>
    <row r="160" spans="2:16" ht="23" x14ac:dyDescent="0.35">
      <c r="B160" s="194"/>
      <c r="C160" s="74"/>
      <c r="P160" s="200"/>
    </row>
    <row r="161" spans="2:16" ht="23" x14ac:dyDescent="0.35">
      <c r="B161" s="194"/>
      <c r="C161" s="74"/>
      <c r="P161" s="200"/>
    </row>
    <row r="162" spans="2:16" ht="23" x14ac:dyDescent="0.35">
      <c r="B162" s="194"/>
      <c r="C162" s="74"/>
      <c r="P162" s="200"/>
    </row>
    <row r="163" spans="2:16" ht="23" x14ac:dyDescent="0.35">
      <c r="B163" s="194"/>
      <c r="C163" s="74"/>
      <c r="P163" s="200"/>
    </row>
    <row r="164" spans="2:16" ht="23" x14ac:dyDescent="0.35">
      <c r="B164" s="194"/>
      <c r="C164" s="74"/>
      <c r="P164" s="200"/>
    </row>
    <row r="165" spans="2:16" ht="23" x14ac:dyDescent="0.35">
      <c r="B165" s="194"/>
      <c r="C165" s="74"/>
      <c r="P165" s="200"/>
    </row>
    <row r="166" spans="2:16" ht="23" x14ac:dyDescent="0.35">
      <c r="B166" s="194"/>
      <c r="C166" s="74"/>
      <c r="P166" s="200"/>
    </row>
    <row r="167" spans="2:16" ht="23" x14ac:dyDescent="0.35">
      <c r="B167" s="194"/>
      <c r="C167" s="74"/>
      <c r="P167" s="200"/>
    </row>
    <row r="168" spans="2:16" ht="23" x14ac:dyDescent="0.35">
      <c r="B168" s="194"/>
      <c r="C168" s="74"/>
      <c r="P168" s="200"/>
    </row>
    <row r="169" spans="2:16" ht="23" x14ac:dyDescent="0.35">
      <c r="B169" s="194"/>
      <c r="C169" s="74"/>
      <c r="P169" s="200"/>
    </row>
    <row r="170" spans="2:16" ht="23" x14ac:dyDescent="0.35">
      <c r="B170" s="194"/>
      <c r="C170" s="74"/>
      <c r="P170" s="200"/>
    </row>
    <row r="171" spans="2:16" ht="23" x14ac:dyDescent="0.35">
      <c r="B171" s="194"/>
      <c r="C171" s="74"/>
      <c r="P171" s="200"/>
    </row>
    <row r="172" spans="2:16" ht="23" x14ac:dyDescent="0.35">
      <c r="B172" s="194"/>
      <c r="C172" s="74"/>
      <c r="P172" s="200"/>
    </row>
    <row r="173" spans="2:16" ht="23" x14ac:dyDescent="0.35">
      <c r="B173" s="194"/>
      <c r="C173" s="74"/>
      <c r="P173" s="200"/>
    </row>
    <row r="174" spans="2:16" ht="23" x14ac:dyDescent="0.35">
      <c r="B174" s="194"/>
      <c r="C174" s="74"/>
      <c r="P174" s="200"/>
    </row>
    <row r="175" spans="2:16" ht="23" x14ac:dyDescent="0.35">
      <c r="B175" s="194"/>
      <c r="C175" s="74"/>
      <c r="P175" s="200"/>
    </row>
    <row r="176" spans="2:16" ht="23" x14ac:dyDescent="0.35">
      <c r="B176" s="194"/>
      <c r="C176" s="74"/>
      <c r="P176" s="200"/>
    </row>
    <row r="177" spans="2:16" ht="23" x14ac:dyDescent="0.35">
      <c r="B177" s="194"/>
      <c r="C177" s="74"/>
      <c r="P177" s="200"/>
    </row>
    <row r="178" spans="2:16" ht="23" x14ac:dyDescent="0.35">
      <c r="B178" s="194"/>
      <c r="C178" s="74"/>
      <c r="P178" s="200"/>
    </row>
    <row r="179" spans="2:16" ht="23" x14ac:dyDescent="0.35">
      <c r="B179" s="194"/>
      <c r="C179" s="74"/>
      <c r="P179" s="200"/>
    </row>
    <row r="180" spans="2:16" ht="23" x14ac:dyDescent="0.35">
      <c r="B180" s="194"/>
      <c r="C180" s="74"/>
      <c r="P180" s="200"/>
    </row>
    <row r="181" spans="2:16" ht="23" x14ac:dyDescent="0.35">
      <c r="B181" s="194"/>
      <c r="C181" s="74"/>
      <c r="P181" s="200"/>
    </row>
    <row r="182" spans="2:16" ht="23" x14ac:dyDescent="0.35">
      <c r="B182" s="194"/>
      <c r="C182" s="74"/>
      <c r="P182" s="200"/>
    </row>
    <row r="183" spans="2:16" ht="23" x14ac:dyDescent="0.35">
      <c r="B183" s="194"/>
      <c r="C183" s="74"/>
      <c r="P183" s="200"/>
    </row>
    <row r="184" spans="2:16" ht="23" x14ac:dyDescent="0.35">
      <c r="B184" s="194"/>
      <c r="C184" s="74"/>
      <c r="P184" s="200"/>
    </row>
    <row r="185" spans="2:16" ht="23" x14ac:dyDescent="0.35">
      <c r="B185" s="194"/>
      <c r="C185" s="74"/>
      <c r="P185" s="200"/>
    </row>
    <row r="186" spans="2:16" ht="23" x14ac:dyDescent="0.35">
      <c r="B186" s="194"/>
      <c r="C186" s="74"/>
      <c r="P186" s="200"/>
    </row>
    <row r="187" spans="2:16" ht="23" x14ac:dyDescent="0.35">
      <c r="B187" s="194"/>
      <c r="C187" s="74"/>
      <c r="P187" s="200"/>
    </row>
    <row r="188" spans="2:16" ht="23" x14ac:dyDescent="0.35">
      <c r="B188" s="194"/>
      <c r="C188" s="74"/>
      <c r="P188" s="200"/>
    </row>
    <row r="189" spans="2:16" ht="23" x14ac:dyDescent="0.35">
      <c r="B189" s="194"/>
      <c r="C189" s="74"/>
      <c r="P189" s="200"/>
    </row>
    <row r="190" spans="2:16" ht="23" x14ac:dyDescent="0.35">
      <c r="B190" s="194"/>
      <c r="C190" s="74"/>
      <c r="P190" s="200"/>
    </row>
    <row r="191" spans="2:16" ht="23" x14ac:dyDescent="0.35">
      <c r="B191" s="194"/>
      <c r="C191" s="74"/>
      <c r="P191" s="200"/>
    </row>
    <row r="192" spans="2:16" ht="23" x14ac:dyDescent="0.35">
      <c r="B192" s="194"/>
      <c r="C192" s="74"/>
      <c r="P192" s="200"/>
    </row>
    <row r="193" spans="2:16" ht="23" x14ac:dyDescent="0.35">
      <c r="B193" s="194"/>
      <c r="C193" s="74"/>
      <c r="P193" s="200"/>
    </row>
    <row r="194" spans="2:16" ht="23" x14ac:dyDescent="0.35">
      <c r="B194" s="194"/>
      <c r="C194" s="74"/>
      <c r="P194" s="200"/>
    </row>
    <row r="195" spans="2:16" ht="23" x14ac:dyDescent="0.35">
      <c r="B195" s="194"/>
      <c r="C195" s="74"/>
      <c r="P195" s="200"/>
    </row>
    <row r="196" spans="2:16" ht="23" x14ac:dyDescent="0.35">
      <c r="B196" s="194"/>
      <c r="C196" s="74"/>
      <c r="P196" s="200"/>
    </row>
    <row r="197" spans="2:16" ht="23" x14ac:dyDescent="0.35">
      <c r="B197" s="194"/>
      <c r="C197" s="74"/>
      <c r="P197" s="200"/>
    </row>
    <row r="198" spans="2:16" ht="23" x14ac:dyDescent="0.35">
      <c r="B198" s="194"/>
      <c r="C198" s="74"/>
      <c r="P198" s="200"/>
    </row>
    <row r="199" spans="2:16" ht="23" x14ac:dyDescent="0.35">
      <c r="B199" s="194"/>
      <c r="C199" s="74"/>
      <c r="P199" s="200"/>
    </row>
    <row r="200" spans="2:16" ht="23" x14ac:dyDescent="0.35">
      <c r="B200" s="194"/>
      <c r="C200" s="74"/>
      <c r="P200" s="200"/>
    </row>
    <row r="201" spans="2:16" ht="23" x14ac:dyDescent="0.35">
      <c r="B201" s="194"/>
      <c r="C201" s="74"/>
      <c r="P201" s="200"/>
    </row>
    <row r="202" spans="2:16" ht="23" x14ac:dyDescent="0.35">
      <c r="B202" s="194"/>
      <c r="C202" s="74"/>
      <c r="P202" s="200"/>
    </row>
    <row r="203" spans="2:16" ht="23" x14ac:dyDescent="0.35">
      <c r="B203" s="194"/>
      <c r="C203" s="74"/>
      <c r="P203" s="200"/>
    </row>
    <row r="204" spans="2:16" ht="23" x14ac:dyDescent="0.35">
      <c r="B204" s="194"/>
      <c r="C204" s="74"/>
      <c r="P204" s="200"/>
    </row>
    <row r="205" spans="2:16" ht="23" x14ac:dyDescent="0.35">
      <c r="B205" s="194"/>
      <c r="C205" s="74"/>
      <c r="P205" s="200"/>
    </row>
    <row r="206" spans="2:16" ht="23" x14ac:dyDescent="0.35">
      <c r="B206" s="194"/>
      <c r="C206" s="74"/>
      <c r="P206" s="200"/>
    </row>
    <row r="207" spans="2:16" ht="23" x14ac:dyDescent="0.35">
      <c r="B207" s="194"/>
      <c r="C207" s="74"/>
      <c r="P207" s="200"/>
    </row>
    <row r="208" spans="2:16" ht="23" x14ac:dyDescent="0.35">
      <c r="B208" s="194"/>
      <c r="C208" s="74"/>
      <c r="P208" s="200"/>
    </row>
    <row r="209" spans="2:16" ht="23" x14ac:dyDescent="0.35">
      <c r="B209" s="194"/>
      <c r="C209" s="74"/>
      <c r="P209" s="200"/>
    </row>
    <row r="210" spans="2:16" ht="23" x14ac:dyDescent="0.35">
      <c r="B210" s="194"/>
      <c r="C210" s="74"/>
      <c r="P210" s="200"/>
    </row>
    <row r="211" spans="2:16" ht="23" x14ac:dyDescent="0.35">
      <c r="B211" s="194"/>
      <c r="C211" s="74"/>
      <c r="P211" s="200"/>
    </row>
    <row r="212" spans="2:16" ht="23" x14ac:dyDescent="0.35">
      <c r="B212" s="194"/>
      <c r="C212" s="74"/>
      <c r="P212" s="200"/>
    </row>
    <row r="213" spans="2:16" ht="23" x14ac:dyDescent="0.35">
      <c r="B213" s="194"/>
      <c r="C213" s="74"/>
      <c r="P213" s="200"/>
    </row>
    <row r="214" spans="2:16" ht="23" x14ac:dyDescent="0.35">
      <c r="B214" s="194"/>
      <c r="C214" s="74"/>
      <c r="P214" s="200"/>
    </row>
    <row r="215" spans="2:16" ht="23" x14ac:dyDescent="0.35">
      <c r="B215" s="194"/>
      <c r="C215" s="74"/>
      <c r="P215" s="200"/>
    </row>
    <row r="216" spans="2:16" ht="23" x14ac:dyDescent="0.35">
      <c r="B216" s="194"/>
      <c r="C216" s="74"/>
      <c r="P216" s="200"/>
    </row>
    <row r="217" spans="2:16" ht="23" x14ac:dyDescent="0.35">
      <c r="B217" s="194"/>
      <c r="C217" s="74"/>
      <c r="P217" s="200"/>
    </row>
    <row r="218" spans="2:16" ht="23" x14ac:dyDescent="0.35">
      <c r="B218" s="194"/>
      <c r="C218" s="74"/>
      <c r="P218" s="200"/>
    </row>
    <row r="219" spans="2:16" ht="23" x14ac:dyDescent="0.35">
      <c r="B219" s="194"/>
      <c r="C219" s="74"/>
      <c r="P219" s="200"/>
    </row>
    <row r="220" spans="2:16" ht="23" x14ac:dyDescent="0.35">
      <c r="B220" s="194"/>
      <c r="C220" s="74"/>
      <c r="P220" s="200"/>
    </row>
    <row r="221" spans="2:16" ht="23" x14ac:dyDescent="0.35">
      <c r="B221" s="194"/>
      <c r="C221" s="74"/>
      <c r="P221" s="200"/>
    </row>
    <row r="222" spans="2:16" ht="23" x14ac:dyDescent="0.35">
      <c r="B222" s="194"/>
      <c r="C222" s="74"/>
      <c r="P222" s="200"/>
    </row>
    <row r="223" spans="2:16" ht="23" x14ac:dyDescent="0.35">
      <c r="B223" s="194"/>
      <c r="C223" s="74"/>
      <c r="P223" s="200"/>
    </row>
    <row r="224" spans="2:16" ht="23" x14ac:dyDescent="0.35">
      <c r="B224" s="194"/>
      <c r="C224" s="74"/>
      <c r="P224" s="200"/>
    </row>
    <row r="225" spans="2:16" ht="23" x14ac:dyDescent="0.35">
      <c r="B225" s="194"/>
      <c r="C225" s="74"/>
      <c r="P225" s="200"/>
    </row>
    <row r="226" spans="2:16" ht="23" x14ac:dyDescent="0.35">
      <c r="B226" s="194"/>
      <c r="C226" s="74"/>
      <c r="P226" s="200"/>
    </row>
    <row r="227" spans="2:16" ht="23" x14ac:dyDescent="0.35">
      <c r="B227" s="194"/>
      <c r="C227" s="74"/>
      <c r="P227" s="200"/>
    </row>
    <row r="228" spans="2:16" ht="23" x14ac:dyDescent="0.35">
      <c r="B228" s="194"/>
      <c r="C228" s="74"/>
      <c r="P228" s="200"/>
    </row>
    <row r="229" spans="2:16" ht="23" x14ac:dyDescent="0.35">
      <c r="B229" s="194"/>
      <c r="C229" s="74"/>
      <c r="P229" s="200"/>
    </row>
    <row r="230" spans="2:16" ht="23" x14ac:dyDescent="0.35">
      <c r="B230" s="194"/>
      <c r="C230" s="74"/>
      <c r="P230" s="200"/>
    </row>
    <row r="231" spans="2:16" ht="23" x14ac:dyDescent="0.35">
      <c r="B231" s="194"/>
      <c r="C231" s="74"/>
      <c r="P231" s="200"/>
    </row>
    <row r="232" spans="2:16" ht="23" x14ac:dyDescent="0.35">
      <c r="B232" s="194"/>
      <c r="C232" s="74"/>
      <c r="P232" s="200"/>
    </row>
    <row r="233" spans="2:16" ht="23" x14ac:dyDescent="0.35">
      <c r="B233" s="194"/>
      <c r="C233" s="74"/>
      <c r="P233" s="200"/>
    </row>
    <row r="234" spans="2:16" ht="23" x14ac:dyDescent="0.35">
      <c r="B234" s="194"/>
      <c r="C234" s="74"/>
      <c r="P234" s="200"/>
    </row>
    <row r="235" spans="2:16" ht="23" x14ac:dyDescent="0.35">
      <c r="B235" s="194"/>
      <c r="C235" s="74"/>
      <c r="P235" s="200"/>
    </row>
    <row r="236" spans="2:16" ht="23" x14ac:dyDescent="0.35">
      <c r="B236" s="194"/>
      <c r="C236" s="74"/>
      <c r="P236" s="200"/>
    </row>
    <row r="237" spans="2:16" ht="23" x14ac:dyDescent="0.35">
      <c r="B237" s="194"/>
      <c r="C237" s="74"/>
      <c r="P237" s="200"/>
    </row>
    <row r="238" spans="2:16" ht="23" x14ac:dyDescent="0.35">
      <c r="B238" s="194"/>
      <c r="C238" s="74"/>
      <c r="P238" s="200"/>
    </row>
    <row r="239" spans="2:16" ht="23" x14ac:dyDescent="0.35">
      <c r="B239" s="194"/>
      <c r="C239" s="74"/>
      <c r="P239" s="200"/>
    </row>
    <row r="240" spans="2:16" ht="23" x14ac:dyDescent="0.35">
      <c r="B240" s="194"/>
      <c r="C240" s="74"/>
      <c r="P240" s="200"/>
    </row>
    <row r="241" spans="2:16" ht="23" x14ac:dyDescent="0.35">
      <c r="B241" s="194"/>
      <c r="C241" s="74"/>
      <c r="P241" s="200"/>
    </row>
    <row r="242" spans="2:16" ht="23" x14ac:dyDescent="0.35">
      <c r="B242" s="194"/>
      <c r="C242" s="74"/>
      <c r="P242" s="200"/>
    </row>
    <row r="243" spans="2:16" ht="23" x14ac:dyDescent="0.35">
      <c r="B243" s="194"/>
      <c r="C243" s="74"/>
      <c r="P243" s="200"/>
    </row>
    <row r="244" spans="2:16" ht="23" x14ac:dyDescent="0.35">
      <c r="B244" s="194"/>
      <c r="C244" s="74"/>
      <c r="P244" s="200"/>
    </row>
    <row r="245" spans="2:16" ht="23" x14ac:dyDescent="0.35">
      <c r="B245" s="194"/>
      <c r="C245" s="74"/>
      <c r="P245" s="200"/>
    </row>
    <row r="246" spans="2:16" ht="23" x14ac:dyDescent="0.35">
      <c r="B246" s="194"/>
      <c r="C246" s="74"/>
      <c r="P246" s="200"/>
    </row>
    <row r="247" spans="2:16" ht="23" x14ac:dyDescent="0.35">
      <c r="B247" s="194"/>
      <c r="C247" s="74"/>
      <c r="P247" s="200"/>
    </row>
    <row r="248" spans="2:16" ht="23" x14ac:dyDescent="0.35">
      <c r="B248" s="194"/>
      <c r="C248" s="74"/>
      <c r="P248" s="200"/>
    </row>
    <row r="249" spans="2:16" ht="23" x14ac:dyDescent="0.35">
      <c r="B249" s="194"/>
      <c r="C249" s="74"/>
      <c r="P249" s="200"/>
    </row>
    <row r="250" spans="2:16" ht="23" x14ac:dyDescent="0.35">
      <c r="B250" s="194"/>
      <c r="C250" s="74"/>
      <c r="P250" s="200"/>
    </row>
    <row r="251" spans="2:16" ht="23" x14ac:dyDescent="0.35">
      <c r="B251" s="194"/>
      <c r="C251" s="74"/>
      <c r="P251" s="200"/>
    </row>
    <row r="252" spans="2:16" ht="23" x14ac:dyDescent="0.35">
      <c r="B252" s="194"/>
      <c r="C252" s="74"/>
      <c r="P252" s="200"/>
    </row>
    <row r="253" spans="2:16" ht="23" x14ac:dyDescent="0.35">
      <c r="B253" s="194"/>
      <c r="C253" s="74"/>
      <c r="P253" s="200"/>
    </row>
    <row r="254" spans="2:16" ht="23" x14ac:dyDescent="0.35">
      <c r="B254" s="194"/>
      <c r="C254" s="74"/>
      <c r="P254" s="200"/>
    </row>
    <row r="255" spans="2:16" ht="23" x14ac:dyDescent="0.35">
      <c r="B255" s="194"/>
      <c r="C255" s="74"/>
      <c r="P255" s="200"/>
    </row>
    <row r="256" spans="2:16" ht="23" x14ac:dyDescent="0.35">
      <c r="B256" s="194"/>
      <c r="C256" s="74"/>
      <c r="P256" s="200"/>
    </row>
    <row r="257" spans="2:16" ht="23" x14ac:dyDescent="0.35">
      <c r="B257" s="194"/>
      <c r="C257" s="74"/>
      <c r="P257" s="200"/>
    </row>
    <row r="258" spans="2:16" ht="23" x14ac:dyDescent="0.35">
      <c r="B258" s="194"/>
      <c r="C258" s="74"/>
      <c r="P258" s="200"/>
    </row>
    <row r="259" spans="2:16" ht="23" x14ac:dyDescent="0.35">
      <c r="B259" s="194"/>
      <c r="C259" s="74"/>
      <c r="P259" s="200"/>
    </row>
    <row r="260" spans="2:16" ht="23" x14ac:dyDescent="0.35">
      <c r="B260" s="194"/>
      <c r="C260" s="74"/>
      <c r="P260" s="200"/>
    </row>
    <row r="261" spans="2:16" ht="23" x14ac:dyDescent="0.35">
      <c r="B261" s="194"/>
      <c r="C261" s="74"/>
      <c r="P261" s="200"/>
    </row>
    <row r="262" spans="2:16" ht="23" x14ac:dyDescent="0.35">
      <c r="B262" s="194"/>
      <c r="C262" s="74"/>
      <c r="P262" s="200"/>
    </row>
    <row r="263" spans="2:16" ht="23" x14ac:dyDescent="0.35">
      <c r="B263" s="194"/>
      <c r="C263" s="74"/>
      <c r="P263" s="200"/>
    </row>
    <row r="264" spans="2:16" ht="23" x14ac:dyDescent="0.35">
      <c r="B264" s="194"/>
      <c r="C264" s="74"/>
      <c r="P264" s="200"/>
    </row>
    <row r="265" spans="2:16" ht="23" x14ac:dyDescent="0.35">
      <c r="B265" s="194"/>
      <c r="C265" s="74"/>
      <c r="P265" s="200"/>
    </row>
    <row r="266" spans="2:16" ht="23" x14ac:dyDescent="0.35">
      <c r="B266" s="194"/>
      <c r="C266" s="74"/>
      <c r="P266" s="200"/>
    </row>
    <row r="267" spans="2:16" ht="23" x14ac:dyDescent="0.35">
      <c r="B267" s="194"/>
      <c r="C267" s="74"/>
      <c r="P267" s="200"/>
    </row>
    <row r="268" spans="2:16" ht="23" x14ac:dyDescent="0.35">
      <c r="B268" s="194"/>
      <c r="C268" s="74"/>
      <c r="P268" s="200"/>
    </row>
    <row r="269" spans="2:16" ht="23" x14ac:dyDescent="0.35">
      <c r="B269" s="194"/>
      <c r="C269" s="74"/>
      <c r="P269" s="200"/>
    </row>
    <row r="270" spans="2:16" ht="23" x14ac:dyDescent="0.35">
      <c r="B270" s="194"/>
      <c r="C270" s="74"/>
      <c r="P270" s="200"/>
    </row>
    <row r="271" spans="2:16" ht="23" x14ac:dyDescent="0.35">
      <c r="B271" s="194"/>
      <c r="C271" s="74"/>
      <c r="P271" s="200"/>
    </row>
    <row r="272" spans="2:16" ht="23" x14ac:dyDescent="0.35">
      <c r="B272" s="194"/>
      <c r="C272" s="74"/>
      <c r="P272" s="200"/>
    </row>
    <row r="273" spans="2:16" ht="23" x14ac:dyDescent="0.35">
      <c r="B273" s="194"/>
      <c r="C273" s="74"/>
      <c r="P273" s="200"/>
    </row>
    <row r="274" spans="2:16" ht="23" x14ac:dyDescent="0.35">
      <c r="B274" s="194"/>
      <c r="C274" s="74"/>
      <c r="P274" s="200"/>
    </row>
    <row r="275" spans="2:16" ht="23" x14ac:dyDescent="0.35">
      <c r="B275" s="194"/>
      <c r="C275" s="74"/>
      <c r="P275" s="200"/>
    </row>
    <row r="276" spans="2:16" ht="23" x14ac:dyDescent="0.35">
      <c r="B276" s="194"/>
      <c r="C276" s="74"/>
      <c r="P276" s="200"/>
    </row>
    <row r="277" spans="2:16" ht="23" x14ac:dyDescent="0.35">
      <c r="B277" s="194"/>
      <c r="C277" s="74"/>
      <c r="P277" s="200"/>
    </row>
    <row r="278" spans="2:16" ht="23" x14ac:dyDescent="0.35">
      <c r="B278" s="194"/>
      <c r="C278" s="74"/>
      <c r="P278" s="200"/>
    </row>
    <row r="279" spans="2:16" ht="23" x14ac:dyDescent="0.35">
      <c r="B279" s="194"/>
      <c r="C279" s="74"/>
      <c r="P279" s="200"/>
    </row>
    <row r="280" spans="2:16" ht="23" x14ac:dyDescent="0.35">
      <c r="B280" s="194"/>
      <c r="C280" s="74"/>
      <c r="P280" s="200"/>
    </row>
    <row r="281" spans="2:16" ht="23" x14ac:dyDescent="0.35">
      <c r="B281" s="194"/>
      <c r="C281" s="74"/>
      <c r="P281" s="200"/>
    </row>
    <row r="282" spans="2:16" ht="23" x14ac:dyDescent="0.35">
      <c r="B282" s="194"/>
      <c r="C282" s="74"/>
      <c r="P282" s="200"/>
    </row>
    <row r="283" spans="2:16" ht="23" x14ac:dyDescent="0.35">
      <c r="B283" s="194"/>
      <c r="C283" s="74"/>
      <c r="P283" s="200"/>
    </row>
    <row r="284" spans="2:16" ht="23" x14ac:dyDescent="0.35">
      <c r="B284" s="194"/>
      <c r="C284" s="74"/>
      <c r="P284" s="200"/>
    </row>
    <row r="285" spans="2:16" ht="23" x14ac:dyDescent="0.35">
      <c r="B285" s="194"/>
      <c r="C285" s="74"/>
      <c r="P285" s="200"/>
    </row>
    <row r="286" spans="2:16" ht="23" x14ac:dyDescent="0.35">
      <c r="B286" s="194"/>
      <c r="C286" s="74"/>
      <c r="P286" s="200"/>
    </row>
    <row r="287" spans="2:16" ht="23" x14ac:dyDescent="0.35">
      <c r="B287" s="194"/>
      <c r="C287" s="74"/>
      <c r="P287" s="200"/>
    </row>
    <row r="288" spans="2:16" ht="23" x14ac:dyDescent="0.35">
      <c r="B288" s="194"/>
      <c r="C288" s="74"/>
      <c r="P288" s="200"/>
    </row>
    <row r="289" spans="2:16" ht="23" x14ac:dyDescent="0.35">
      <c r="B289" s="194"/>
      <c r="C289" s="74"/>
      <c r="P289" s="200"/>
    </row>
    <row r="290" spans="2:16" ht="23" x14ac:dyDescent="0.35">
      <c r="B290" s="194"/>
      <c r="C290" s="74"/>
      <c r="P290" s="200"/>
    </row>
    <row r="291" spans="2:16" ht="23" x14ac:dyDescent="0.35">
      <c r="B291" s="194"/>
      <c r="C291" s="74"/>
      <c r="P291" s="200"/>
    </row>
    <row r="292" spans="2:16" ht="23" x14ac:dyDescent="0.35">
      <c r="B292" s="194"/>
      <c r="C292" s="74"/>
      <c r="P292" s="200"/>
    </row>
    <row r="293" spans="2:16" ht="23" x14ac:dyDescent="0.35">
      <c r="B293" s="194"/>
      <c r="C293" s="74"/>
      <c r="P293" s="200"/>
    </row>
    <row r="294" spans="2:16" ht="23" x14ac:dyDescent="0.35">
      <c r="B294" s="194"/>
      <c r="C294" s="74"/>
      <c r="P294" s="200"/>
    </row>
    <row r="295" spans="2:16" ht="23" x14ac:dyDescent="0.35">
      <c r="B295" s="194"/>
      <c r="C295" s="74"/>
      <c r="P295" s="200"/>
    </row>
    <row r="296" spans="2:16" ht="23" x14ac:dyDescent="0.35">
      <c r="B296" s="194"/>
      <c r="C296" s="74"/>
      <c r="P296" s="200"/>
    </row>
    <row r="297" spans="2:16" ht="23" x14ac:dyDescent="0.35">
      <c r="B297" s="194"/>
      <c r="C297" s="74"/>
      <c r="P297" s="200"/>
    </row>
    <row r="298" spans="2:16" ht="23" x14ac:dyDescent="0.35">
      <c r="B298" s="194"/>
      <c r="C298" s="74"/>
      <c r="P298" s="200"/>
    </row>
    <row r="299" spans="2:16" ht="23" x14ac:dyDescent="0.35">
      <c r="B299" s="194"/>
      <c r="C299" s="74"/>
      <c r="P299" s="200"/>
    </row>
    <row r="300" spans="2:16" ht="23" x14ac:dyDescent="0.35">
      <c r="B300" s="194"/>
      <c r="C300" s="74"/>
      <c r="P300" s="200"/>
    </row>
    <row r="301" spans="2:16" ht="23" x14ac:dyDescent="0.35">
      <c r="B301" s="194"/>
      <c r="C301" s="74"/>
      <c r="P301" s="200"/>
    </row>
    <row r="302" spans="2:16" ht="23" x14ac:dyDescent="0.35">
      <c r="B302" s="194"/>
      <c r="C302" s="74"/>
      <c r="P302" s="200"/>
    </row>
    <row r="303" spans="2:16" ht="23" x14ac:dyDescent="0.35">
      <c r="B303" s="194"/>
      <c r="C303" s="74"/>
      <c r="P303" s="200"/>
    </row>
    <row r="304" spans="2:16" ht="23" x14ac:dyDescent="0.35">
      <c r="B304" s="194"/>
      <c r="C304" s="74"/>
      <c r="P304" s="200"/>
    </row>
    <row r="305" spans="2:16" ht="23" x14ac:dyDescent="0.35">
      <c r="B305" s="194"/>
      <c r="C305" s="74"/>
      <c r="P305" s="200"/>
    </row>
    <row r="306" spans="2:16" ht="23" x14ac:dyDescent="0.35">
      <c r="B306" s="194"/>
      <c r="C306" s="74"/>
      <c r="P306" s="200"/>
    </row>
    <row r="307" spans="2:16" ht="23" x14ac:dyDescent="0.35">
      <c r="B307" s="194"/>
      <c r="C307" s="74"/>
      <c r="P307" s="200"/>
    </row>
    <row r="308" spans="2:16" ht="23" x14ac:dyDescent="0.35">
      <c r="B308" s="194"/>
      <c r="C308" s="74"/>
      <c r="P308" s="200"/>
    </row>
    <row r="309" spans="2:16" ht="23" x14ac:dyDescent="0.35">
      <c r="B309" s="194"/>
      <c r="C309" s="74"/>
      <c r="P309" s="200"/>
    </row>
    <row r="310" spans="2:16" ht="23" x14ac:dyDescent="0.35">
      <c r="B310" s="194"/>
      <c r="C310" s="74"/>
      <c r="P310" s="200"/>
    </row>
    <row r="311" spans="2:16" ht="23" x14ac:dyDescent="0.35">
      <c r="B311" s="194"/>
      <c r="C311" s="74"/>
      <c r="P311" s="200"/>
    </row>
    <row r="312" spans="2:16" ht="23" x14ac:dyDescent="0.35">
      <c r="B312" s="194"/>
      <c r="C312" s="74"/>
      <c r="P312" s="200"/>
    </row>
    <row r="313" spans="2:16" ht="23" x14ac:dyDescent="0.35">
      <c r="B313" s="194"/>
      <c r="C313" s="74"/>
      <c r="P313" s="200"/>
    </row>
    <row r="314" spans="2:16" ht="23" x14ac:dyDescent="0.35">
      <c r="B314" s="194"/>
      <c r="C314" s="74"/>
      <c r="P314" s="200"/>
    </row>
    <row r="315" spans="2:16" ht="23" x14ac:dyDescent="0.35">
      <c r="B315" s="194"/>
      <c r="C315" s="74"/>
      <c r="P315" s="200"/>
    </row>
    <row r="316" spans="2:16" ht="23" x14ac:dyDescent="0.35">
      <c r="B316" s="194"/>
      <c r="C316" s="74"/>
      <c r="P316" s="200"/>
    </row>
    <row r="317" spans="2:16" ht="23" x14ac:dyDescent="0.35">
      <c r="B317" s="194"/>
      <c r="C317" s="74"/>
      <c r="P317" s="200"/>
    </row>
    <row r="318" spans="2:16" ht="23" x14ac:dyDescent="0.35">
      <c r="B318" s="194"/>
      <c r="C318" s="74"/>
      <c r="P318" s="200"/>
    </row>
    <row r="319" spans="2:16" ht="23" x14ac:dyDescent="0.35">
      <c r="B319" s="194"/>
      <c r="C319" s="74"/>
      <c r="P319" s="200"/>
    </row>
    <row r="320" spans="2:16" ht="23" x14ac:dyDescent="0.35">
      <c r="B320" s="194"/>
      <c r="C320" s="74"/>
      <c r="P320" s="200"/>
    </row>
    <row r="321" spans="2:16" ht="23" x14ac:dyDescent="0.35">
      <c r="B321" s="194"/>
      <c r="C321" s="74"/>
      <c r="P321" s="200"/>
    </row>
    <row r="322" spans="2:16" ht="23" x14ac:dyDescent="0.35">
      <c r="B322" s="194"/>
      <c r="C322" s="74"/>
      <c r="P322" s="200"/>
    </row>
    <row r="323" spans="2:16" ht="23" x14ac:dyDescent="0.35">
      <c r="B323" s="194"/>
      <c r="C323" s="74"/>
      <c r="P323" s="200"/>
    </row>
    <row r="324" spans="2:16" ht="23" x14ac:dyDescent="0.35">
      <c r="B324" s="194"/>
      <c r="C324" s="74"/>
      <c r="P324" s="200"/>
    </row>
    <row r="325" spans="2:16" ht="23" x14ac:dyDescent="0.35">
      <c r="B325" s="194"/>
      <c r="C325" s="74"/>
      <c r="P325" s="200"/>
    </row>
    <row r="326" spans="2:16" ht="23" x14ac:dyDescent="0.35">
      <c r="B326" s="194"/>
      <c r="C326" s="74"/>
      <c r="P326" s="200"/>
    </row>
    <row r="327" spans="2:16" ht="23" x14ac:dyDescent="0.35">
      <c r="B327" s="194"/>
      <c r="C327" s="74"/>
      <c r="P327" s="200"/>
    </row>
    <row r="328" spans="2:16" ht="23" x14ac:dyDescent="0.35">
      <c r="B328" s="194"/>
      <c r="C328" s="74"/>
      <c r="P328" s="200"/>
    </row>
    <row r="329" spans="2:16" ht="23" x14ac:dyDescent="0.35">
      <c r="B329" s="194"/>
      <c r="C329" s="74"/>
      <c r="P329" s="200"/>
    </row>
    <row r="330" spans="2:16" ht="23" x14ac:dyDescent="0.35">
      <c r="B330" s="194"/>
      <c r="C330" s="74"/>
      <c r="P330" s="200"/>
    </row>
    <row r="331" spans="2:16" ht="23" x14ac:dyDescent="0.35">
      <c r="B331" s="194"/>
      <c r="C331" s="74"/>
      <c r="P331" s="200"/>
    </row>
    <row r="332" spans="2:16" ht="23" x14ac:dyDescent="0.35">
      <c r="B332" s="194"/>
      <c r="C332" s="74"/>
      <c r="P332" s="200"/>
    </row>
    <row r="333" spans="2:16" ht="23" x14ac:dyDescent="0.35">
      <c r="B333" s="194"/>
      <c r="C333" s="74"/>
      <c r="P333" s="200"/>
    </row>
    <row r="334" spans="2:16" ht="23" x14ac:dyDescent="0.35">
      <c r="B334" s="194"/>
      <c r="C334" s="74"/>
      <c r="P334" s="200"/>
    </row>
    <row r="335" spans="2:16" ht="23" x14ac:dyDescent="0.35">
      <c r="B335" s="194"/>
      <c r="C335" s="74"/>
      <c r="P335" s="200"/>
    </row>
    <row r="336" spans="2:16" ht="23" x14ac:dyDescent="0.35">
      <c r="B336" s="194"/>
      <c r="C336" s="74"/>
      <c r="P336" s="200"/>
    </row>
    <row r="337" spans="2:16" ht="23" x14ac:dyDescent="0.35">
      <c r="B337" s="194"/>
      <c r="C337" s="74"/>
      <c r="P337" s="200"/>
    </row>
    <row r="338" spans="2:16" ht="23" x14ac:dyDescent="0.35">
      <c r="B338" s="194"/>
      <c r="C338" s="74"/>
      <c r="P338" s="200"/>
    </row>
    <row r="339" spans="2:16" ht="23" x14ac:dyDescent="0.35">
      <c r="B339" s="194"/>
      <c r="C339" s="74"/>
      <c r="P339" s="200"/>
    </row>
    <row r="340" spans="2:16" ht="23" x14ac:dyDescent="0.35">
      <c r="B340" s="194"/>
      <c r="C340" s="74"/>
      <c r="P340" s="200"/>
    </row>
    <row r="341" spans="2:16" ht="23" x14ac:dyDescent="0.35">
      <c r="B341" s="194"/>
      <c r="C341" s="74"/>
      <c r="P341" s="200"/>
    </row>
    <row r="342" spans="2:16" ht="23" x14ac:dyDescent="0.35">
      <c r="B342" s="194"/>
      <c r="C342" s="74"/>
      <c r="P342" s="200"/>
    </row>
    <row r="343" spans="2:16" ht="23" x14ac:dyDescent="0.35">
      <c r="B343" s="194"/>
      <c r="C343" s="74"/>
      <c r="P343" s="200"/>
    </row>
    <row r="344" spans="2:16" ht="23" x14ac:dyDescent="0.35">
      <c r="B344" s="194"/>
      <c r="C344" s="74"/>
      <c r="P344" s="200"/>
    </row>
    <row r="345" spans="2:16" ht="23" x14ac:dyDescent="0.35">
      <c r="B345" s="194"/>
      <c r="C345" s="74"/>
      <c r="P345" s="200"/>
    </row>
    <row r="346" spans="2:16" ht="23" x14ac:dyDescent="0.35">
      <c r="B346" s="194"/>
      <c r="C346" s="74"/>
      <c r="P346" s="200"/>
    </row>
    <row r="347" spans="2:16" ht="23" x14ac:dyDescent="0.35">
      <c r="B347" s="194"/>
      <c r="C347" s="74"/>
      <c r="P347" s="200"/>
    </row>
    <row r="348" spans="2:16" ht="23" x14ac:dyDescent="0.35">
      <c r="B348" s="194"/>
      <c r="C348" s="74"/>
      <c r="P348" s="200"/>
    </row>
    <row r="349" spans="2:16" ht="23" x14ac:dyDescent="0.35">
      <c r="B349" s="194"/>
      <c r="C349" s="74"/>
      <c r="P349" s="200"/>
    </row>
    <row r="350" spans="2:16" ht="23" x14ac:dyDescent="0.35">
      <c r="B350" s="194"/>
      <c r="C350" s="74"/>
      <c r="P350" s="200"/>
    </row>
    <row r="351" spans="2:16" ht="23" x14ac:dyDescent="0.35">
      <c r="B351" s="194"/>
      <c r="C351" s="74"/>
      <c r="P351" s="200"/>
    </row>
    <row r="352" spans="2:16" ht="23" x14ac:dyDescent="0.35">
      <c r="B352" s="194"/>
      <c r="C352" s="74"/>
      <c r="P352" s="200"/>
    </row>
    <row r="353" spans="2:16" ht="23" x14ac:dyDescent="0.35">
      <c r="B353" s="194"/>
      <c r="C353" s="74"/>
      <c r="P353" s="200"/>
    </row>
    <row r="354" spans="2:16" ht="23" x14ac:dyDescent="0.35">
      <c r="B354" s="194"/>
      <c r="C354" s="74"/>
      <c r="P354" s="200"/>
    </row>
    <row r="355" spans="2:16" ht="23" x14ac:dyDescent="0.35">
      <c r="B355" s="194"/>
      <c r="C355" s="74"/>
      <c r="P355" s="200"/>
    </row>
    <row r="356" spans="2:16" ht="23" x14ac:dyDescent="0.35">
      <c r="B356" s="194"/>
      <c r="C356" s="74"/>
      <c r="P356" s="200"/>
    </row>
    <row r="357" spans="2:16" ht="23" x14ac:dyDescent="0.35">
      <c r="B357" s="194"/>
      <c r="C357" s="74"/>
      <c r="P357" s="200"/>
    </row>
    <row r="358" spans="2:16" ht="23" x14ac:dyDescent="0.35">
      <c r="B358" s="194"/>
      <c r="C358" s="74"/>
      <c r="P358" s="200"/>
    </row>
    <row r="359" spans="2:16" ht="23" x14ac:dyDescent="0.35">
      <c r="B359" s="194"/>
      <c r="C359" s="74"/>
      <c r="P359" s="200"/>
    </row>
    <row r="360" spans="2:16" thickBot="1" x14ac:dyDescent="0.4">
      <c r="B360" s="194"/>
      <c r="C360" s="74"/>
      <c r="P360" s="200"/>
    </row>
    <row r="361" spans="2:16" thickBot="1" x14ac:dyDescent="0.4">
      <c r="P361" s="200"/>
    </row>
    <row r="362" spans="2:16" thickBot="1" x14ac:dyDescent="0.4">
      <c r="P362" s="200"/>
    </row>
    <row r="363" spans="2:16" thickBot="1" x14ac:dyDescent="0.4">
      <c r="P363" s="200"/>
    </row>
    <row r="364" spans="2:16" thickBot="1" x14ac:dyDescent="0.4">
      <c r="P364" s="200"/>
    </row>
    <row r="365" spans="2:16" thickBot="1" x14ac:dyDescent="0.4">
      <c r="P365" s="200"/>
    </row>
    <row r="366" spans="2:16" thickBot="1" x14ac:dyDescent="0.4">
      <c r="P366" s="200"/>
    </row>
    <row r="367" spans="2:16" thickBot="1" x14ac:dyDescent="0.4">
      <c r="P367" s="200"/>
    </row>
    <row r="368" spans="2:16" thickBot="1" x14ac:dyDescent="0.4">
      <c r="P368" s="200"/>
    </row>
    <row r="369" spans="16:16" thickBot="1" x14ac:dyDescent="0.4">
      <c r="P369" s="200"/>
    </row>
    <row r="370" spans="16:16" thickBot="1" x14ac:dyDescent="0.4">
      <c r="P370" s="200"/>
    </row>
    <row r="371" spans="16:16" thickBot="1" x14ac:dyDescent="0.4">
      <c r="P371" s="200"/>
    </row>
    <row r="372" spans="16:16" thickBot="1" x14ac:dyDescent="0.4">
      <c r="P372" s="200"/>
    </row>
    <row r="373" spans="16:16" thickBot="1" x14ac:dyDescent="0.4">
      <c r="P373" s="200"/>
    </row>
    <row r="374" spans="16:16" thickBot="1" x14ac:dyDescent="0.4">
      <c r="P374" s="200"/>
    </row>
    <row r="375" spans="16:16" thickBot="1" x14ac:dyDescent="0.4">
      <c r="P375" s="200"/>
    </row>
    <row r="376" spans="16:16" thickBot="1" x14ac:dyDescent="0.4">
      <c r="P376" s="200"/>
    </row>
    <row r="377" spans="16:16" thickBot="1" x14ac:dyDescent="0.4">
      <c r="P377" s="200"/>
    </row>
    <row r="378" spans="16:16" thickBot="1" x14ac:dyDescent="0.4">
      <c r="P378" s="200"/>
    </row>
    <row r="379" spans="16:16" thickBot="1" x14ac:dyDescent="0.4">
      <c r="P379" s="200"/>
    </row>
    <row r="380" spans="16:16" thickBot="1" x14ac:dyDescent="0.4">
      <c r="P380" s="200"/>
    </row>
    <row r="381" spans="16:16" thickBot="1" x14ac:dyDescent="0.4">
      <c r="P381" s="200"/>
    </row>
    <row r="382" spans="16:16" thickBot="1" x14ac:dyDescent="0.4">
      <c r="P382" s="200"/>
    </row>
    <row r="383" spans="16:16" thickBot="1" x14ac:dyDescent="0.4">
      <c r="P383" s="200"/>
    </row>
    <row r="384" spans="16:16" thickBot="1" x14ac:dyDescent="0.4">
      <c r="P384" s="200"/>
    </row>
    <row r="385" spans="16:16" thickBot="1" x14ac:dyDescent="0.4">
      <c r="P385" s="200"/>
    </row>
    <row r="386" spans="16:16" thickBot="1" x14ac:dyDescent="0.4">
      <c r="P386" s="200"/>
    </row>
    <row r="387" spans="16:16" thickBot="1" x14ac:dyDescent="0.4">
      <c r="P387" s="200"/>
    </row>
    <row r="388" spans="16:16" thickBot="1" x14ac:dyDescent="0.4">
      <c r="P388" s="200"/>
    </row>
    <row r="389" spans="16:16" thickBot="1" x14ac:dyDescent="0.4">
      <c r="P389" s="200"/>
    </row>
    <row r="390" spans="16:16" thickBot="1" x14ac:dyDescent="0.4">
      <c r="P390" s="200"/>
    </row>
    <row r="391" spans="16:16" thickBot="1" x14ac:dyDescent="0.4">
      <c r="P391" s="200"/>
    </row>
    <row r="392" spans="16:16" thickBot="1" x14ac:dyDescent="0.4">
      <c r="P392" s="200"/>
    </row>
    <row r="393" spans="16:16" thickBot="1" x14ac:dyDescent="0.4">
      <c r="P393" s="200"/>
    </row>
    <row r="394" spans="16:16" thickBot="1" x14ac:dyDescent="0.4">
      <c r="P394" s="200"/>
    </row>
    <row r="395" spans="16:16" ht="23" x14ac:dyDescent="0.35"/>
    <row r="396" spans="16:16" ht="23" x14ac:dyDescent="0.35"/>
    <row r="397" spans="16:16" ht="23" x14ac:dyDescent="0.35"/>
    <row r="398" spans="16:16" ht="23" x14ac:dyDescent="0.35"/>
    <row r="399" spans="16:16" ht="23" x14ac:dyDescent="0.35"/>
    <row r="400" spans="16:16" ht="23" x14ac:dyDescent="0.35"/>
    <row r="401" ht="23" x14ac:dyDescent="0.35"/>
    <row r="402" ht="23" x14ac:dyDescent="0.35"/>
    <row r="403" ht="23" x14ac:dyDescent="0.35"/>
    <row r="404" ht="23" x14ac:dyDescent="0.35"/>
    <row r="405" ht="23" x14ac:dyDescent="0.35"/>
    <row r="406" ht="23" x14ac:dyDescent="0.35"/>
    <row r="407" ht="23" x14ac:dyDescent="0.35"/>
    <row r="408" ht="23" x14ac:dyDescent="0.35"/>
    <row r="409" ht="23" x14ac:dyDescent="0.35"/>
    <row r="410" ht="23" x14ac:dyDescent="0.35"/>
    <row r="411" ht="23" x14ac:dyDescent="0.35"/>
    <row r="412" ht="23" x14ac:dyDescent="0.35"/>
    <row r="413" ht="23" x14ac:dyDescent="0.35"/>
    <row r="414" ht="23" x14ac:dyDescent="0.35"/>
    <row r="415" ht="23" x14ac:dyDescent="0.35"/>
    <row r="416" ht="23" x14ac:dyDescent="0.35"/>
    <row r="417" ht="23" x14ac:dyDescent="0.35"/>
    <row r="418" ht="23" x14ac:dyDescent="0.35"/>
    <row r="419" ht="23" x14ac:dyDescent="0.35"/>
    <row r="420" ht="23" x14ac:dyDescent="0.35"/>
    <row r="421" ht="23" x14ac:dyDescent="0.35"/>
    <row r="422" ht="23" x14ac:dyDescent="0.35"/>
    <row r="423" ht="23" x14ac:dyDescent="0.35"/>
    <row r="424" ht="23" x14ac:dyDescent="0.35"/>
    <row r="425" ht="23" x14ac:dyDescent="0.35"/>
    <row r="426" ht="23" x14ac:dyDescent="0.35"/>
    <row r="427" ht="23" x14ac:dyDescent="0.35"/>
    <row r="428" ht="23" x14ac:dyDescent="0.35"/>
    <row r="429" ht="23" x14ac:dyDescent="0.35"/>
    <row r="430" ht="23" x14ac:dyDescent="0.35"/>
    <row r="431" ht="23" x14ac:dyDescent="0.35"/>
    <row r="432" ht="23" x14ac:dyDescent="0.35"/>
    <row r="433" ht="23" x14ac:dyDescent="0.35"/>
    <row r="434" ht="23" x14ac:dyDescent="0.35"/>
    <row r="435" ht="23" x14ac:dyDescent="0.35"/>
    <row r="436" ht="23" x14ac:dyDescent="0.35"/>
    <row r="437" ht="23" x14ac:dyDescent="0.35"/>
    <row r="438" ht="23" x14ac:dyDescent="0.35"/>
    <row r="439" ht="23" x14ac:dyDescent="0.35"/>
    <row r="440" ht="23" x14ac:dyDescent="0.35"/>
    <row r="441" ht="23" x14ac:dyDescent="0.35"/>
    <row r="442" ht="23" x14ac:dyDescent="0.35"/>
    <row r="443" ht="23" x14ac:dyDescent="0.35"/>
    <row r="444" ht="23" x14ac:dyDescent="0.35"/>
    <row r="445" ht="23" x14ac:dyDescent="0.35"/>
    <row r="446" ht="23" x14ac:dyDescent="0.35"/>
    <row r="447" ht="23" x14ac:dyDescent="0.35"/>
    <row r="448" ht="23" x14ac:dyDescent="0.35"/>
    <row r="449" ht="23" x14ac:dyDescent="0.35"/>
    <row r="450" ht="23" x14ac:dyDescent="0.35"/>
    <row r="451" ht="23" x14ac:dyDescent="0.35"/>
    <row r="452" ht="23" x14ac:dyDescent="0.35"/>
    <row r="453" ht="23" x14ac:dyDescent="0.35"/>
    <row r="454" ht="23" x14ac:dyDescent="0.35"/>
    <row r="455" ht="23" x14ac:dyDescent="0.35"/>
    <row r="456" ht="23" x14ac:dyDescent="0.35"/>
    <row r="457" ht="23" x14ac:dyDescent="0.35"/>
    <row r="458" ht="23" x14ac:dyDescent="0.35"/>
    <row r="459" ht="23" x14ac:dyDescent="0.35"/>
    <row r="460" ht="23" x14ac:dyDescent="0.35"/>
    <row r="461" ht="23" x14ac:dyDescent="0.35"/>
    <row r="462" ht="23" x14ac:dyDescent="0.35"/>
    <row r="463" ht="23" x14ac:dyDescent="0.35"/>
    <row r="464" ht="23" x14ac:dyDescent="0.35"/>
    <row r="465" ht="23" x14ac:dyDescent="0.35"/>
    <row r="466" ht="23" x14ac:dyDescent="0.35"/>
    <row r="467" ht="23" x14ac:dyDescent="0.35"/>
    <row r="468" ht="23" x14ac:dyDescent="0.35"/>
    <row r="469" ht="23" x14ac:dyDescent="0.35"/>
    <row r="470" ht="23" x14ac:dyDescent="0.35"/>
    <row r="471" ht="23" x14ac:dyDescent="0.35"/>
    <row r="472" ht="23" x14ac:dyDescent="0.35"/>
    <row r="473" ht="23" x14ac:dyDescent="0.35"/>
    <row r="474" ht="23" x14ac:dyDescent="0.35"/>
    <row r="475" ht="23" x14ac:dyDescent="0.35"/>
    <row r="476" ht="23" x14ac:dyDescent="0.35"/>
    <row r="477" ht="23" x14ac:dyDescent="0.35"/>
    <row r="478" ht="23" x14ac:dyDescent="0.35"/>
    <row r="479" ht="23" x14ac:dyDescent="0.35"/>
    <row r="480" ht="23" x14ac:dyDescent="0.35"/>
    <row r="481" ht="23" x14ac:dyDescent="0.35"/>
    <row r="482" ht="23" x14ac:dyDescent="0.35"/>
    <row r="483" ht="23" x14ac:dyDescent="0.35"/>
    <row r="484" ht="23" x14ac:dyDescent="0.35"/>
    <row r="485" ht="23" x14ac:dyDescent="0.35"/>
    <row r="486" ht="23" x14ac:dyDescent="0.35"/>
    <row r="487" ht="23" x14ac:dyDescent="0.35"/>
    <row r="488" ht="23" x14ac:dyDescent="0.35"/>
    <row r="489" ht="23" x14ac:dyDescent="0.35"/>
    <row r="490" ht="23" x14ac:dyDescent="0.35"/>
    <row r="491" ht="23" x14ac:dyDescent="0.35"/>
    <row r="492" ht="23" x14ac:dyDescent="0.35"/>
    <row r="493" ht="23" x14ac:dyDescent="0.35"/>
    <row r="494" ht="23" x14ac:dyDescent="0.35"/>
    <row r="495" ht="23" x14ac:dyDescent="0.35"/>
    <row r="496" ht="23" x14ac:dyDescent="0.35"/>
    <row r="497" ht="23" x14ac:dyDescent="0.35"/>
    <row r="498" ht="23" x14ac:dyDescent="0.35"/>
    <row r="499" ht="23" x14ac:dyDescent="0.35"/>
    <row r="500" ht="23" x14ac:dyDescent="0.35"/>
    <row r="501" ht="23" x14ac:dyDescent="0.35"/>
    <row r="502" ht="23" x14ac:dyDescent="0.35"/>
    <row r="503" ht="23" x14ac:dyDescent="0.35"/>
    <row r="504" ht="23" x14ac:dyDescent="0.35"/>
    <row r="505" ht="23" x14ac:dyDescent="0.35"/>
    <row r="506" ht="23" x14ac:dyDescent="0.35"/>
    <row r="507" ht="23" x14ac:dyDescent="0.35"/>
    <row r="508" ht="23" x14ac:dyDescent="0.35"/>
    <row r="509" ht="23" x14ac:dyDescent="0.35"/>
    <row r="510" ht="23" x14ac:dyDescent="0.35"/>
    <row r="511" ht="23" x14ac:dyDescent="0.35"/>
    <row r="512" ht="23" x14ac:dyDescent="0.35"/>
    <row r="513" ht="23" x14ac:dyDescent="0.35"/>
    <row r="514" ht="23" x14ac:dyDescent="0.35"/>
    <row r="515" ht="23" x14ac:dyDescent="0.35"/>
    <row r="516" ht="23" x14ac:dyDescent="0.35"/>
    <row r="517" ht="23" x14ac:dyDescent="0.35"/>
    <row r="518" ht="23" x14ac:dyDescent="0.35"/>
    <row r="519" ht="23" x14ac:dyDescent="0.35"/>
    <row r="520" ht="23" x14ac:dyDescent="0.35"/>
    <row r="521" ht="23" x14ac:dyDescent="0.35"/>
    <row r="522" ht="23" x14ac:dyDescent="0.35"/>
    <row r="523" ht="23" x14ac:dyDescent="0.35"/>
    <row r="524" ht="23" x14ac:dyDescent="0.35"/>
    <row r="525" ht="23" x14ac:dyDescent="0.35"/>
    <row r="526" ht="23" x14ac:dyDescent="0.35"/>
    <row r="527" ht="23" x14ac:dyDescent="0.35"/>
    <row r="528" ht="23" x14ac:dyDescent="0.35"/>
    <row r="529" ht="23" x14ac:dyDescent="0.35"/>
    <row r="530" ht="23" x14ac:dyDescent="0.35"/>
    <row r="531" ht="23" x14ac:dyDescent="0.35"/>
    <row r="532" ht="23" x14ac:dyDescent="0.35"/>
    <row r="533" ht="23" x14ac:dyDescent="0.35"/>
    <row r="534" ht="23" x14ac:dyDescent="0.35"/>
    <row r="535" ht="23" x14ac:dyDescent="0.35"/>
    <row r="536" ht="23" x14ac:dyDescent="0.35"/>
    <row r="537" ht="23" x14ac:dyDescent="0.35"/>
    <row r="538" ht="23" x14ac:dyDescent="0.35"/>
    <row r="539" ht="23" x14ac:dyDescent="0.35"/>
    <row r="540" ht="23" x14ac:dyDescent="0.35"/>
    <row r="541" ht="23" x14ac:dyDescent="0.35"/>
    <row r="542" ht="23" x14ac:dyDescent="0.35"/>
    <row r="543" ht="23" x14ac:dyDescent="0.35"/>
    <row r="544" ht="23" x14ac:dyDescent="0.35"/>
    <row r="545" ht="23" x14ac:dyDescent="0.35"/>
  </sheetData>
  <dataConsolidate/>
  <mergeCells count="117">
    <mergeCell ref="L27:L28"/>
    <mergeCell ref="K35:K39"/>
    <mergeCell ref="K43:K44"/>
    <mergeCell ref="K56:K57"/>
    <mergeCell ref="K52:K53"/>
    <mergeCell ref="K50:K51"/>
    <mergeCell ref="K47:K49"/>
    <mergeCell ref="K45:K46"/>
    <mergeCell ref="K59:K60"/>
    <mergeCell ref="A29:A33"/>
    <mergeCell ref="A15:A28"/>
    <mergeCell ref="B16:B19"/>
    <mergeCell ref="C16:C19"/>
    <mergeCell ref="K16:K19"/>
    <mergeCell ref="K86:K89"/>
    <mergeCell ref="K95:K97"/>
    <mergeCell ref="K105:K109"/>
    <mergeCell ref="K111:K113"/>
    <mergeCell ref="K27:K28"/>
    <mergeCell ref="K61:K63"/>
    <mergeCell ref="K66:K67"/>
    <mergeCell ref="C20:C22"/>
    <mergeCell ref="K20:K22"/>
    <mergeCell ref="B23:B25"/>
    <mergeCell ref="C23:C25"/>
    <mergeCell ref="K23:K25"/>
    <mergeCell ref="B47:B49"/>
    <mergeCell ref="C47:C49"/>
    <mergeCell ref="A34:A75"/>
    <mergeCell ref="B86:B89"/>
    <mergeCell ref="C86:C89"/>
    <mergeCell ref="B74:B75"/>
    <mergeCell ref="C74:C75"/>
    <mergeCell ref="J2:N2"/>
    <mergeCell ref="E1:G1"/>
    <mergeCell ref="K7:K10"/>
    <mergeCell ref="A2:D2"/>
    <mergeCell ref="E2:G2"/>
    <mergeCell ref="A3:B3"/>
    <mergeCell ref="K4:K6"/>
    <mergeCell ref="C4:C6"/>
    <mergeCell ref="B4:B6"/>
    <mergeCell ref="C7:C10"/>
    <mergeCell ref="B7:B10"/>
    <mergeCell ref="L4:L10"/>
    <mergeCell ref="A4:A14"/>
    <mergeCell ref="B12:B14"/>
    <mergeCell ref="K12:K14"/>
    <mergeCell ref="L12:L14"/>
    <mergeCell ref="C12:C14"/>
    <mergeCell ref="B98:B101"/>
    <mergeCell ref="C98:C101"/>
    <mergeCell ref="B102:B103"/>
    <mergeCell ref="C102:C103"/>
    <mergeCell ref="K98:K101"/>
    <mergeCell ref="K102:K103"/>
    <mergeCell ref="B83:B85"/>
    <mergeCell ref="C83:C85"/>
    <mergeCell ref="K90:K93"/>
    <mergeCell ref="K77:K79"/>
    <mergeCell ref="L77:L79"/>
    <mergeCell ref="B30:B31"/>
    <mergeCell ref="C30:C31"/>
    <mergeCell ref="K30:K31"/>
    <mergeCell ref="L83:L93"/>
    <mergeCell ref="L35:L57"/>
    <mergeCell ref="L59:L75"/>
    <mergeCell ref="L30:L31"/>
    <mergeCell ref="C50:C51"/>
    <mergeCell ref="L16:L25"/>
    <mergeCell ref="B68:B69"/>
    <mergeCell ref="B27:B28"/>
    <mergeCell ref="C27:C28"/>
    <mergeCell ref="B45:B46"/>
    <mergeCell ref="K68:K69"/>
    <mergeCell ref="K70:K71"/>
    <mergeCell ref="K74:K75"/>
    <mergeCell ref="K40:K42"/>
    <mergeCell ref="B40:B42"/>
    <mergeCell ref="C40:C42"/>
    <mergeCell ref="C68:C69"/>
    <mergeCell ref="B66:B67"/>
    <mergeCell ref="C66:C67"/>
    <mergeCell ref="B61:B63"/>
    <mergeCell ref="C61:C63"/>
    <mergeCell ref="B59:B60"/>
    <mergeCell ref="C59:C60"/>
    <mergeCell ref="B56:B57"/>
    <mergeCell ref="C56:C57"/>
    <mergeCell ref="B52:B53"/>
    <mergeCell ref="C52:C53"/>
    <mergeCell ref="B50:B51"/>
    <mergeCell ref="B20:B22"/>
    <mergeCell ref="A76:A81"/>
    <mergeCell ref="A104:A113"/>
    <mergeCell ref="A82:A103"/>
    <mergeCell ref="B70:B71"/>
    <mergeCell ref="C70:C71"/>
    <mergeCell ref="C45:C46"/>
    <mergeCell ref="L111:L113"/>
    <mergeCell ref="B35:B39"/>
    <mergeCell ref="C35:C39"/>
    <mergeCell ref="B43:B44"/>
    <mergeCell ref="C43:C44"/>
    <mergeCell ref="B111:B113"/>
    <mergeCell ref="C111:C113"/>
    <mergeCell ref="B105:B109"/>
    <mergeCell ref="C105:C109"/>
    <mergeCell ref="B95:B97"/>
    <mergeCell ref="C95:C97"/>
    <mergeCell ref="B90:B93"/>
    <mergeCell ref="C90:C93"/>
    <mergeCell ref="L105:L109"/>
    <mergeCell ref="L95:L103"/>
    <mergeCell ref="B77:B79"/>
    <mergeCell ref="C77:C79"/>
    <mergeCell ref="K83:K85"/>
  </mergeCells>
  <phoneticPr fontId="31" type="noConversion"/>
  <conditionalFormatting sqref="A4">
    <cfRule type="expression" dxfId="191" priority="5">
      <formula>COUNTIF($J4:$J14, 0)&gt;0</formula>
    </cfRule>
    <cfRule type="expression" dxfId="190" priority="6">
      <formula>AND($J4=1, $J5=1, $J6=1, $J7=1, $J8=1, $J9=1, $J10=1, $J12=1, $J13=1, $J14=1)</formula>
    </cfRule>
  </conditionalFormatting>
  <conditionalFormatting sqref="A15">
    <cfRule type="expression" dxfId="189" priority="1204">
      <formula>AND($J16=1, $J17=1, $J18=1, $J19=1, $J20=1, $J21=1, $J22=1, $J23=1, $J24=1, $J25=1, $J27=1, $J28=1)</formula>
    </cfRule>
    <cfRule type="expression" dxfId="188" priority="1203">
      <formula>COUNTIF($J15:$J28, 0)&gt;0</formula>
    </cfRule>
  </conditionalFormatting>
  <conditionalFormatting sqref="A29">
    <cfRule type="expression" dxfId="187" priority="1131">
      <formula>AND($J30=1, $J31=1, $J33=1)</formula>
    </cfRule>
    <cfRule type="expression" dxfId="186" priority="1130">
      <formula>COUNTIF($J29:$J33, 0)&gt;0</formula>
    </cfRule>
  </conditionalFormatting>
  <conditionalFormatting sqref="A34">
    <cfRule type="expression" dxfId="185" priority="1">
      <formula>COUNTIF($J34:$J75, 0)&gt;0</formula>
    </cfRule>
    <cfRule type="expression" dxfId="184" priority="2">
      <formula>AND($J35=1, $J36=1, $J37=1, $J38=1, $J39=1, $J40=1, $J41=1, $J42=1, $J43=1, $J44=1, $J45=1, $J46=1, $J47=1, $J48=1, $J49=1, $J50=1, $J51=1, $J52=1, $J53=1, $J54=1, $J55=1, $J56=1, $J57=1, $J59=1, $J60=1, $J61=1, $J62=1, $J63=1, $J64=1, $J65=1, $J66=1, $J67=1, $J68=1, $J69=1, $J70=1, $J71=1, $J72=1, $J73=1, $J74=1, $J75=1)</formula>
    </cfRule>
  </conditionalFormatting>
  <conditionalFormatting sqref="A76">
    <cfRule type="expression" dxfId="183" priority="1182">
      <formula>AND($J77=1, $J78=1, $J79=1, $J81=1)</formula>
    </cfRule>
    <cfRule type="expression" dxfId="182" priority="1181">
      <formula>COUNTIF($J76:$J81, 0)&gt;0</formula>
    </cfRule>
  </conditionalFormatting>
  <conditionalFormatting sqref="A82">
    <cfRule type="expression" dxfId="181" priority="1190">
      <formula>AND($J83=1, $J84=1, $J85=1, $J86=1, $J87=1, $J88=1, $J89=1, $J90=1, $J91=1, $J92=1, $J93=1, $J95=1, $J96=1, $J97=1, $J98=1, $J99=1, $J100=1, $J101=1, $J102=1, $J103=1)</formula>
    </cfRule>
    <cfRule type="expression" dxfId="180" priority="1189">
      <formula>COUNTIF($J82:$J103, 0)&gt;0</formula>
    </cfRule>
  </conditionalFormatting>
  <conditionalFormatting sqref="A104">
    <cfRule type="expression" dxfId="179" priority="1056">
      <formula>AND($J105=1, $J106=1, $J107=1, $J108=1, $J109=1, $J111=1, $J112=1, $J113=1)</formula>
    </cfRule>
    <cfRule type="expression" dxfId="178" priority="1055">
      <formula>COUNTIF($J104:$J113, 0)&gt;0</formula>
    </cfRule>
  </conditionalFormatting>
  <conditionalFormatting sqref="B4:C4">
    <cfRule type="expression" dxfId="177" priority="216">
      <formula>AND($J4=1, $J5=1, $J6=1)</formula>
    </cfRule>
    <cfRule type="expression" dxfId="176" priority="215">
      <formula>AND($J4=0, $J5=0, $J6=0, $J4&lt;&gt;"", $J5&lt;&gt;"", $J6&lt;&gt;"")</formula>
    </cfRule>
    <cfRule type="expression" dxfId="175" priority="214">
      <formula>COUNTIF($J4:$J6, 0)&gt;0</formula>
    </cfRule>
  </conditionalFormatting>
  <conditionalFormatting sqref="B7:C7">
    <cfRule type="expression" dxfId="174" priority="209">
      <formula>AND($J7=0, $J8=0, $J9=0, $J10=0, $J7&lt;&gt;"", $J8&lt;&gt;"", $J9&lt;&gt;"", $J10&lt;&gt;"")</formula>
    </cfRule>
    <cfRule type="expression" dxfId="173" priority="208">
      <formula>COUNTIF($J7:$J10, 0)&gt;0</formula>
    </cfRule>
    <cfRule type="expression" dxfId="172" priority="210">
      <formula>AND($J7=1, $J8=1, $J9=1, $J10=1)</formula>
    </cfRule>
  </conditionalFormatting>
  <conditionalFormatting sqref="B12:C12">
    <cfRule type="expression" dxfId="171" priority="204">
      <formula>AND($J12=1, $J13=1, $J14=1)</formula>
    </cfRule>
    <cfRule type="expression" dxfId="170" priority="203">
      <formula>AND($J12=0, $J13=0, $J14=0, $J12&lt;&gt;"", $J13&lt;&gt;"", $J14&lt;&gt;"")</formula>
    </cfRule>
    <cfRule type="expression" dxfId="169" priority="202">
      <formula>COUNTIF($J12:$J14, 0)&gt;0</formula>
    </cfRule>
  </conditionalFormatting>
  <conditionalFormatting sqref="B16:C16">
    <cfRule type="expression" dxfId="168" priority="198">
      <formula>AND($J16=1, $J17=1, $J18=1, $J19=1)</formula>
    </cfRule>
    <cfRule type="expression" dxfId="167" priority="197">
      <formula>AND($J16=0, $J17=0, $J18=0, $J19=0, $J16&lt;&gt;"", $J17&lt;&gt;"", $J18&lt;&gt;"", $J19&lt;&gt;"")</formula>
    </cfRule>
    <cfRule type="expression" dxfId="166" priority="196">
      <formula>COUNTIF($J16:$J19, 0)&gt;0</formula>
    </cfRule>
  </conditionalFormatting>
  <conditionalFormatting sqref="B20:C20">
    <cfRule type="expression" dxfId="165" priority="192">
      <formula>AND($J20=1, $J21=1, $J22=1)</formula>
    </cfRule>
    <cfRule type="expression" dxfId="164" priority="190">
      <formula>COUNTIF($J20:$J22, 0)&gt;0</formula>
    </cfRule>
    <cfRule type="expression" dxfId="163" priority="191">
      <formula>AND($J20=0, $J21=0, $J22=0, $J20&lt;&gt;"", $J21&lt;&gt;"", $J22&lt;&gt;"")</formula>
    </cfRule>
  </conditionalFormatting>
  <conditionalFormatting sqref="B23:C23">
    <cfRule type="expression" dxfId="162" priority="189">
      <formula>AND($J23=1, $J24=1, $J25=1)</formula>
    </cfRule>
    <cfRule type="expression" dxfId="161" priority="188">
      <formula>AND($J23=0, $J24=0, $J25=0, $J23&lt;&gt;"", $J24&lt;&gt;"", $J25&lt;&gt;"")</formula>
    </cfRule>
    <cfRule type="expression" dxfId="160" priority="187">
      <formula>COUNTIF($J23:$J25, 0)&gt;0</formula>
    </cfRule>
  </conditionalFormatting>
  <conditionalFormatting sqref="B27:C27">
    <cfRule type="expression" dxfId="159" priority="183">
      <formula>AND($J27=1, $J28=1)</formula>
    </cfRule>
    <cfRule type="expression" dxfId="158" priority="181">
      <formula>COUNTIF($J27:$J28, 0)&gt;0</formula>
    </cfRule>
    <cfRule type="expression" dxfId="157" priority="182">
      <formula>AND($J27=0, $J28=0, $J27&lt;&gt;"", $J28&lt;&gt;"")</formula>
    </cfRule>
  </conditionalFormatting>
  <conditionalFormatting sqref="B30:C30">
    <cfRule type="expression" dxfId="156" priority="175">
      <formula>COUNTIF($J30:$J31, 0)&gt;0</formula>
    </cfRule>
    <cfRule type="expression" dxfId="155" priority="177">
      <formula>AND($J30=1, $J31=1)</formula>
    </cfRule>
    <cfRule type="expression" dxfId="154" priority="176">
      <formula>AND($J30=0, $J31=0, $J30&lt;&gt;"", $J31&lt;&gt;"")</formula>
    </cfRule>
  </conditionalFormatting>
  <conditionalFormatting sqref="B33:C33">
    <cfRule type="expression" dxfId="153" priority="171">
      <formula>AND($J33=1)</formula>
    </cfRule>
    <cfRule type="expression" dxfId="152" priority="169">
      <formula>COUNTIF($J33, 0)&gt;0</formula>
    </cfRule>
  </conditionalFormatting>
  <conditionalFormatting sqref="B35:C35">
    <cfRule type="expression" dxfId="151" priority="165">
      <formula>AND($J35=1, $J36=1, $J37=1, $J38=1, $J39=1)</formula>
    </cfRule>
    <cfRule type="expression" dxfId="150" priority="164">
      <formula>AND($J35=0, $J36=0, $J37=0, $J38=0, $J39=0, $J35&lt;&gt;"", $J36&lt;&gt;"", $J37&lt;&gt;"", $J38&lt;&gt;"", $J39&lt;&gt;"")</formula>
    </cfRule>
    <cfRule type="expression" dxfId="149" priority="163">
      <formula>COUNTIF($J35:$J39, 0)&gt;0</formula>
    </cfRule>
  </conditionalFormatting>
  <conditionalFormatting sqref="B40:C40">
    <cfRule type="expression" dxfId="148" priority="158">
      <formula>AND($J40=0, $J41=0, $J42=0, $J40&lt;&gt;"", $J41&lt;&gt;"", $J42&lt;&gt;"")</formula>
    </cfRule>
    <cfRule type="expression" dxfId="147" priority="157">
      <formula>COUNTIF($J40:$J42, 0)&gt;0</formula>
    </cfRule>
    <cfRule type="expression" dxfId="146" priority="159">
      <formula>AND($J40=1, $J41=1, $J42=1)</formula>
    </cfRule>
  </conditionalFormatting>
  <conditionalFormatting sqref="B43:C43">
    <cfRule type="expression" dxfId="145" priority="145">
      <formula>COUNTIF($J43:$J44, 0)&gt;0</formula>
    </cfRule>
    <cfRule type="expression" dxfId="144" priority="147">
      <formula>AND($J43=1, $J44=1)</formula>
    </cfRule>
    <cfRule type="expression" dxfId="143" priority="146">
      <formula>AND($J43=0, $J44=0, $J43&lt;&gt;"", $J44&lt;&gt;"")</formula>
    </cfRule>
  </conditionalFormatting>
  <conditionalFormatting sqref="B45:C45">
    <cfRule type="expression" dxfId="142" priority="143">
      <formula>AND($J45=0, $J46=0, $J45&lt;&gt;"", $J46&lt;&gt;"")</formula>
    </cfRule>
    <cfRule type="expression" dxfId="141" priority="142">
      <formula>COUNTIF($J45:$J46, 0)&gt;0</formula>
    </cfRule>
    <cfRule type="expression" dxfId="140" priority="144">
      <formula>AND($J45=1, $J46=1)</formula>
    </cfRule>
  </conditionalFormatting>
  <conditionalFormatting sqref="B47:C47">
    <cfRule type="expression" dxfId="139" priority="137">
      <formula>AND($J47=0, $J48=0, $J49=0, $J47&lt;&gt;"", $J48&lt;&gt;"", $J49&lt;&gt;"")</formula>
    </cfRule>
    <cfRule type="expression" dxfId="138" priority="138">
      <formula>AND($J47=1, $J48=1, $J49=1)</formula>
    </cfRule>
    <cfRule type="expression" dxfId="137" priority="136">
      <formula>COUNTIF($J47:$J49, 0)&gt;0</formula>
    </cfRule>
  </conditionalFormatting>
  <conditionalFormatting sqref="B50:C50">
    <cfRule type="expression" dxfId="136" priority="132">
      <formula>AND($J50=1, $J51=1)</formula>
    </cfRule>
    <cfRule type="expression" dxfId="135" priority="131">
      <formula>AND($J50=0, $J51=0, $J50&lt;&gt;"", $J51&lt;&gt;"")</formula>
    </cfRule>
    <cfRule type="expression" dxfId="134" priority="130">
      <formula>COUNTIF($J50:$J51, 0)&gt;0</formula>
    </cfRule>
  </conditionalFormatting>
  <conditionalFormatting sqref="B52:C52">
    <cfRule type="expression" dxfId="133" priority="127">
      <formula>COUNTIF($J52:$J53, 0)&gt;0</formula>
    </cfRule>
    <cfRule type="expression" dxfId="132" priority="128">
      <formula>AND($J52=0, $J53=0, $J52&lt;&gt;"", $J53&lt;&gt;"")</formula>
    </cfRule>
    <cfRule type="expression" dxfId="131" priority="129">
      <formula>AND($J52=1, $J53=1)</formula>
    </cfRule>
  </conditionalFormatting>
  <conditionalFormatting sqref="B54:C55">
    <cfRule type="expression" dxfId="130" priority="120">
      <formula>AND($J54=1)</formula>
    </cfRule>
    <cfRule type="expression" dxfId="129" priority="119">
      <formula>AND($J54=0, $J54&lt;&gt;"")</formula>
    </cfRule>
    <cfRule type="expression" dxfId="128" priority="118">
      <formula>COUNTIF($J54, 0)&gt;0</formula>
    </cfRule>
  </conditionalFormatting>
  <conditionalFormatting sqref="B56:C56">
    <cfRule type="expression" dxfId="127" priority="113">
      <formula>AND($J56=0, $J57=0, $J56&lt;&gt;"", $J57&lt;&gt;"")</formula>
    </cfRule>
    <cfRule type="expression" dxfId="126" priority="114">
      <formula>AND($J56=1, $J57=1)</formula>
    </cfRule>
    <cfRule type="expression" dxfId="125" priority="112">
      <formula>COUNTIF($J56:$J57, 0)&gt;0</formula>
    </cfRule>
  </conditionalFormatting>
  <conditionalFormatting sqref="B59:C59">
    <cfRule type="expression" dxfId="124" priority="107">
      <formula>AND($J59=0, $J60=0, $J59&lt;&gt;"", $J60&lt;&gt;"")</formula>
    </cfRule>
    <cfRule type="expression" dxfId="123" priority="106">
      <formula>COUNTIF($J59:$J60, 0)&gt;0</formula>
    </cfRule>
    <cfRule type="expression" dxfId="122" priority="108">
      <formula>AND($J59=1, $J60=1)</formula>
    </cfRule>
  </conditionalFormatting>
  <conditionalFormatting sqref="B61:C61">
    <cfRule type="expression" dxfId="121" priority="100">
      <formula>COUNTIF($J61:$J63, 0)&gt;0</formula>
    </cfRule>
    <cfRule type="expression" dxfId="120" priority="101">
      <formula>AND($J61=0, $J62=0, $J63=0, $J61&lt;&gt;"", $J62&lt;&gt;"", $J63&lt;&gt;"")</formula>
    </cfRule>
    <cfRule type="expression" dxfId="119" priority="102">
      <formula>AND($J61=1, $J62=1, $J63=1)</formula>
    </cfRule>
  </conditionalFormatting>
  <conditionalFormatting sqref="B64:C65">
    <cfRule type="expression" dxfId="118" priority="93">
      <formula>AND($J64=1)</formula>
    </cfRule>
    <cfRule type="expression" dxfId="117" priority="91">
      <formula>COUNTIF($J64, 0)&gt;0</formula>
    </cfRule>
    <cfRule type="expression" dxfId="116" priority="92">
      <formula>AND($J64=0, $J64&lt;&gt;"")</formula>
    </cfRule>
  </conditionalFormatting>
  <conditionalFormatting sqref="B66:C66">
    <cfRule type="expression" dxfId="115" priority="86">
      <formula>AND($J66=0, $J67=0, $J66&lt;&gt;"", $J67&lt;&gt;"")</formula>
    </cfRule>
    <cfRule type="expression" dxfId="114" priority="87">
      <formula>AND($J66=1, $J67=1)</formula>
    </cfRule>
    <cfRule type="expression" dxfId="113" priority="85">
      <formula>COUNTIF($J66:$J67, 0)&gt;0</formula>
    </cfRule>
  </conditionalFormatting>
  <conditionalFormatting sqref="B68:C68">
    <cfRule type="expression" dxfId="112" priority="82">
      <formula>COUNTIF($J68:$J69, 0)&gt;0</formula>
    </cfRule>
    <cfRule type="expression" dxfId="111" priority="83">
      <formula>AND($J68=0, $J69=0, $J68&lt;&gt;"", $J69&lt;&gt;"")</formula>
    </cfRule>
    <cfRule type="expression" dxfId="110" priority="84">
      <formula>AND($J68=1, $J69=1)</formula>
    </cfRule>
  </conditionalFormatting>
  <conditionalFormatting sqref="B70:C70">
    <cfRule type="expression" dxfId="109" priority="80">
      <formula>AND($J70=0, $J71=0, $J70&lt;&gt;"", $J71&lt;&gt;"")</formula>
    </cfRule>
    <cfRule type="expression" dxfId="108" priority="81">
      <formula>AND($J70=1, $J71=1)</formula>
    </cfRule>
    <cfRule type="expression" dxfId="107" priority="79">
      <formula>COUNTIF($J70:$J71, 0)&gt;0</formula>
    </cfRule>
  </conditionalFormatting>
  <conditionalFormatting sqref="B72:C73">
    <cfRule type="expression" dxfId="106" priority="71">
      <formula>AND($J72=0, $J72&lt;&gt;"")</formula>
    </cfRule>
    <cfRule type="expression" dxfId="105" priority="72">
      <formula>AND($J72=1)</formula>
    </cfRule>
    <cfRule type="expression" dxfId="104" priority="70">
      <formula>COUNTIF($J72, 0)&gt;0</formula>
    </cfRule>
  </conditionalFormatting>
  <conditionalFormatting sqref="B74:C74">
    <cfRule type="expression" dxfId="103" priority="64">
      <formula>COUNTIF($J74:$J75, 0)&gt;0</formula>
    </cfRule>
    <cfRule type="expression" dxfId="102" priority="65">
      <formula>AND($J74=0, $J75=0, $J74&lt;&gt;"", $J75&lt;&gt;"")</formula>
    </cfRule>
    <cfRule type="expression" dxfId="101" priority="66">
      <formula>AND($J74=1, $J75=1)</formula>
    </cfRule>
  </conditionalFormatting>
  <conditionalFormatting sqref="B77:C77">
    <cfRule type="expression" dxfId="100" priority="59">
      <formula>AND($J77=0, $J78=0, $J79=0, $J77&lt;&gt;"", $J78&lt;&gt;"", $J79&lt;&gt;"")</formula>
    </cfRule>
    <cfRule type="expression" dxfId="99" priority="58">
      <formula>COUNTIF($J77:$J79, 0)&gt;0</formula>
    </cfRule>
    <cfRule type="expression" dxfId="98" priority="60">
      <formula>AND($J77=1, $J78=1, $J79=1)</formula>
    </cfRule>
  </conditionalFormatting>
  <conditionalFormatting sqref="B81:C81">
    <cfRule type="expression" dxfId="97" priority="52">
      <formula>COUNTIF($J81, 0)&gt;0</formula>
    </cfRule>
    <cfRule type="expression" dxfId="96" priority="54">
      <formula>AND($J81=1)</formula>
    </cfRule>
  </conditionalFormatting>
  <conditionalFormatting sqref="B83:C83">
    <cfRule type="expression" dxfId="95" priority="46">
      <formula>COUNTIF($J83:$J85, 0)&gt;0</formula>
    </cfRule>
    <cfRule type="expression" dxfId="94" priority="48">
      <formula>AND($J83=1, $J84=1, $J85=1)</formula>
    </cfRule>
    <cfRule type="expression" dxfId="93" priority="47">
      <formula>AND($J83=0, $J84=0, $J85=0, $J83&lt;&gt;"", $J84&lt;&gt;"", $J85&lt;&gt;"")</formula>
    </cfRule>
  </conditionalFormatting>
  <conditionalFormatting sqref="B86:C86">
    <cfRule type="expression" dxfId="92" priority="39">
      <formula>AND($J86=1, $J87=1, $J88=1, $J89=1)</formula>
    </cfRule>
    <cfRule type="expression" dxfId="91" priority="37">
      <formula>COUNTIF($J86:$J89, 0)&gt;0</formula>
    </cfRule>
    <cfRule type="expression" dxfId="90" priority="38">
      <formula>AND($J86=0, $J87=0, $J88=0, $J89=0, $J86&lt;&gt;"", $J87&lt;&gt;"", $J88&lt;&gt;"", $J89&lt;&gt;"")</formula>
    </cfRule>
  </conditionalFormatting>
  <conditionalFormatting sqref="B90:C90">
    <cfRule type="expression" dxfId="89" priority="42">
      <formula>AND($J90=1, $J91=1, $J92=1, $J93=1)</formula>
    </cfRule>
    <cfRule type="expression" dxfId="88" priority="41">
      <formula>AND($J90=0, $J91=0, $J92=0, $J93=0, $J90&lt;&gt;"", $J91&lt;&gt;"", $J92&lt;&gt;"", $J93&lt;&gt;"")</formula>
    </cfRule>
    <cfRule type="expression" dxfId="87" priority="40">
      <formula>COUNTIF($J90:$J93, 0)&gt;0</formula>
    </cfRule>
  </conditionalFormatting>
  <conditionalFormatting sqref="B95:C95">
    <cfRule type="expression" dxfId="86" priority="33">
      <formula>AND($J95=1, $J96=1, $J97=1)</formula>
    </cfRule>
    <cfRule type="expression" dxfId="85" priority="32">
      <formula>AND($J95=0, $J96=0, $J97=0, $J95&lt;&gt;"", $J96&lt;&gt;"", $J97&lt;&gt;"")</formula>
    </cfRule>
    <cfRule type="expression" dxfId="84" priority="31">
      <formula>COUNTIF($J95:$J97, 0)&gt;0</formula>
    </cfRule>
  </conditionalFormatting>
  <conditionalFormatting sqref="B98:C98">
    <cfRule type="expression" dxfId="83" priority="27">
      <formula>AND($J98=1, $J99=1, $J100=1, $J101=1)</formula>
    </cfRule>
    <cfRule type="expression" dxfId="82" priority="25">
      <formula>COUNTIF($J98:$J101, 0)&gt;0</formula>
    </cfRule>
    <cfRule type="expression" dxfId="81" priority="26">
      <formula>AND($J98=0, $J99=0, $J100=0, $J101=0, $J98&lt;&gt;"", $J99&lt;&gt;"", $J100&lt;&gt;"", $J101&lt;&gt;"")</formula>
    </cfRule>
  </conditionalFormatting>
  <conditionalFormatting sqref="B102:C102">
    <cfRule type="expression" dxfId="80" priority="21">
      <formula>AND($J102=1, $J103=1)</formula>
    </cfRule>
    <cfRule type="expression" dxfId="79" priority="20">
      <formula>AND($J102=0, $J103=0, $J102&lt;&gt;"", $J103&lt;&gt;"")</formula>
    </cfRule>
    <cfRule type="expression" dxfId="78" priority="19">
      <formula>COUNTIF($J102:$J103, 0)&gt;0</formula>
    </cfRule>
  </conditionalFormatting>
  <conditionalFormatting sqref="B105:C105">
    <cfRule type="expression" dxfId="77" priority="15">
      <formula>AND($J105=1, $J106=1, $J107=1, $J108=1, $J109=1)</formula>
    </cfRule>
    <cfRule type="expression" dxfId="76" priority="14">
      <formula>AND($J105=0, $J106=0, $J107=0, $J108=0, $J109=0, $J105&lt;&gt;"", $J106&lt;&gt;"", $J107&lt;&gt;"", $J108&lt;&gt;"", $J109&lt;&gt;"")</formula>
    </cfRule>
    <cfRule type="expression" dxfId="75" priority="13">
      <formula>COUNTIF($J105:$J109, 0)&gt;0</formula>
    </cfRule>
  </conditionalFormatting>
  <conditionalFormatting sqref="B111:C111">
    <cfRule type="expression" dxfId="74" priority="8">
      <formula>AND($J111=0, $J112=0, $J113=0, $J111&lt;&gt;"", $J112&lt;&gt;"", $J113&lt;&gt;"")</formula>
    </cfRule>
    <cfRule type="expression" dxfId="73" priority="7">
      <formula>COUNTIF($J111:$J113, 0)&gt;0</formula>
    </cfRule>
    <cfRule type="expression" dxfId="72" priority="9">
      <formula>AND($J111=1, $J112=1, $J113=1)</formula>
    </cfRule>
  </conditionalFormatting>
  <conditionalFormatting sqref="B33:D33">
    <cfRule type="expression" dxfId="71" priority="170">
      <formula>AND($J33=0, $J33&lt;&gt;"")</formula>
    </cfRule>
  </conditionalFormatting>
  <conditionalFormatting sqref="B81:D81">
    <cfRule type="expression" dxfId="70" priority="53">
      <formula>AND($J81=0, $J81&lt;&gt;"")</formula>
    </cfRule>
  </conditionalFormatting>
  <conditionalFormatting sqref="D3:D10">
    <cfRule type="expression" dxfId="69" priority="212">
      <formula>$J3=1</formula>
    </cfRule>
    <cfRule type="expression" dxfId="68" priority="213">
      <formula>$E$4("Mapped")</formula>
    </cfRule>
    <cfRule type="expression" dxfId="67" priority="211">
      <formula>AND($J3=0, $J3&lt;&gt;"")</formula>
    </cfRule>
  </conditionalFormatting>
  <conditionalFormatting sqref="D11 D26 D29 D32 D34 D58 D76 D80 D82 D94 D104 D110">
    <cfRule type="expression" dxfId="66" priority="843">
      <formula>$E$4("Mapped")</formula>
    </cfRule>
    <cfRule type="expression" dxfId="65" priority="842">
      <formula>$J11=1</formula>
    </cfRule>
  </conditionalFormatting>
  <conditionalFormatting sqref="D11 D110 D26 D29 D32 D34 D80 D58 D76 D94 D82 D104">
    <cfRule type="expression" dxfId="64" priority="823">
      <formula>AND($J11=0, $J11&lt;&gt;"")</formula>
    </cfRule>
  </conditionalFormatting>
  <conditionalFormatting sqref="D11 D110">
    <cfRule type="expression" dxfId="63" priority="587">
      <formula>#REF!=1</formula>
    </cfRule>
    <cfRule type="expression" dxfId="62" priority="586">
      <formula>AND(#REF!=0, #REF!&lt;&gt;"")</formula>
    </cfRule>
    <cfRule type="expression" dxfId="61" priority="588">
      <formula>$E$4("Mapped")</formula>
    </cfRule>
  </conditionalFormatting>
  <conditionalFormatting sqref="D12:D25">
    <cfRule type="expression" dxfId="60" priority="193">
      <formula>AND($J12=0, $J12&lt;&gt;"")</formula>
    </cfRule>
    <cfRule type="expression" dxfId="59" priority="194">
      <formula>$J12=1</formula>
    </cfRule>
    <cfRule type="expression" dxfId="58" priority="195">
      <formula>$E$4("Mapped")</formula>
    </cfRule>
  </conditionalFormatting>
  <conditionalFormatting sqref="D26">
    <cfRule type="expression" dxfId="57" priority="585">
      <formula>$E$4("Mapped")</formula>
    </cfRule>
    <cfRule type="expression" dxfId="56" priority="584">
      <formula>#REF!=1</formula>
    </cfRule>
    <cfRule type="expression" dxfId="55" priority="583">
      <formula>AND(#REF!=0, #REF!&lt;&gt;"")</formula>
    </cfRule>
  </conditionalFormatting>
  <conditionalFormatting sqref="D27:D28">
    <cfRule type="expression" dxfId="54" priority="184">
      <formula>AND($J27=0, $J27&lt;&gt;"")</formula>
    </cfRule>
    <cfRule type="expression" dxfId="53" priority="185">
      <formula>$J27=1</formula>
    </cfRule>
    <cfRule type="expression" dxfId="52" priority="186">
      <formula>$E$4("Mapped")</formula>
    </cfRule>
  </conditionalFormatting>
  <conditionalFormatting sqref="D29">
    <cfRule type="expression" dxfId="51" priority="580">
      <formula>AND(#REF!=0, #REF!&lt;&gt;"")</formula>
    </cfRule>
    <cfRule type="expression" dxfId="50" priority="582">
      <formula>$E$4("Mapped")</formula>
    </cfRule>
    <cfRule type="expression" dxfId="49" priority="581">
      <formula>#REF!=1</formula>
    </cfRule>
  </conditionalFormatting>
  <conditionalFormatting sqref="D30:D31">
    <cfRule type="expression" dxfId="48" priority="180">
      <formula>$E$4("Mapped")</formula>
    </cfRule>
    <cfRule type="expression" dxfId="47" priority="178">
      <formula>AND($J30=0, $J30&lt;&gt;"")</formula>
    </cfRule>
    <cfRule type="expression" dxfId="46" priority="179">
      <formula>$J30=1</formula>
    </cfRule>
  </conditionalFormatting>
  <conditionalFormatting sqref="D32">
    <cfRule type="expression" dxfId="45" priority="578">
      <formula>#REF!=1</formula>
    </cfRule>
    <cfRule type="expression" dxfId="44" priority="577">
      <formula>AND(#REF!=0, #REF!&lt;&gt;"")</formula>
    </cfRule>
    <cfRule type="expression" dxfId="43" priority="579">
      <formula>$E$4("Mapped")</formula>
    </cfRule>
  </conditionalFormatting>
  <conditionalFormatting sqref="D33">
    <cfRule type="expression" dxfId="42" priority="174">
      <formula>$E$4("Mapped")</formula>
    </cfRule>
    <cfRule type="expression" dxfId="41" priority="173">
      <formula>$J33=1</formula>
    </cfRule>
  </conditionalFormatting>
  <conditionalFormatting sqref="D34">
    <cfRule type="expression" dxfId="40" priority="572">
      <formula>AND(#REF!=0, #REF!&lt;&gt;"")</formula>
    </cfRule>
    <cfRule type="expression" dxfId="39" priority="573">
      <formula>#REF!=1</formula>
    </cfRule>
    <cfRule type="expression" dxfId="38" priority="574">
      <formula>$E$4("Mapped")</formula>
    </cfRule>
  </conditionalFormatting>
  <conditionalFormatting sqref="D35:D57">
    <cfRule type="expression" dxfId="37" priority="117">
      <formula>$E$4("Mapped")</formula>
    </cfRule>
    <cfRule type="expression" dxfId="36" priority="116">
      <formula>$J35=1</formula>
    </cfRule>
    <cfRule type="expression" dxfId="35" priority="115">
      <formula>AND($J35=0, $J35&lt;&gt;"")</formula>
    </cfRule>
  </conditionalFormatting>
  <conditionalFormatting sqref="D58 D76">
    <cfRule type="expression" dxfId="34" priority="561">
      <formula>AND(#REF!=0, #REF!&lt;&gt;"")</formula>
    </cfRule>
    <cfRule type="expression" dxfId="33" priority="562">
      <formula>#REF!=1</formula>
    </cfRule>
    <cfRule type="expression" dxfId="32" priority="563">
      <formula>$E$4("Mapped")</formula>
    </cfRule>
  </conditionalFormatting>
  <conditionalFormatting sqref="D59:D75">
    <cfRule type="expression" dxfId="31" priority="67">
      <formula>AND($J59=0, $J59&lt;&gt;"")</formula>
    </cfRule>
    <cfRule type="expression" dxfId="30" priority="69">
      <formula>$E$4("Mapped")</formula>
    </cfRule>
    <cfRule type="expression" dxfId="29" priority="68">
      <formula>$J59=1</formula>
    </cfRule>
  </conditionalFormatting>
  <conditionalFormatting sqref="D77:D79">
    <cfRule type="expression" dxfId="28" priority="62">
      <formula>$J77=1</formula>
    </cfRule>
    <cfRule type="expression" dxfId="27" priority="61">
      <formula>AND($J77=0, $J77&lt;&gt;"")</formula>
    </cfRule>
    <cfRule type="expression" dxfId="26" priority="63">
      <formula>$E$4("Mapped")</formula>
    </cfRule>
  </conditionalFormatting>
  <conditionalFormatting sqref="D80">
    <cfRule type="expression" dxfId="25" priority="564">
      <formula>AND(#REF!=0, #REF!&lt;&gt;"")</formula>
    </cfRule>
    <cfRule type="expression" dxfId="24" priority="566">
      <formula>$E$4("Mapped")</formula>
    </cfRule>
    <cfRule type="expression" dxfId="23" priority="565">
      <formula>#REF!=1</formula>
    </cfRule>
  </conditionalFormatting>
  <conditionalFormatting sqref="D81">
    <cfRule type="expression" dxfId="22" priority="57">
      <formula>$E$4("Mapped")</formula>
    </cfRule>
    <cfRule type="expression" dxfId="21" priority="56">
      <formula>$J81=1</formula>
    </cfRule>
  </conditionalFormatting>
  <conditionalFormatting sqref="D82">
    <cfRule type="expression" dxfId="20" priority="555">
      <formula>AND(#REF!=0, #REF!&lt;&gt;"")</formula>
    </cfRule>
    <cfRule type="expression" dxfId="19" priority="556">
      <formula>#REF!=1</formula>
    </cfRule>
    <cfRule type="expression" dxfId="18" priority="557">
      <formula>$E$4("Mapped")</formula>
    </cfRule>
  </conditionalFormatting>
  <conditionalFormatting sqref="D83:D93">
    <cfRule type="expression" dxfId="17" priority="44">
      <formula>$J83=1</formula>
    </cfRule>
    <cfRule type="expression" dxfId="16" priority="43">
      <formula>AND($J83=0, $J83&lt;&gt;"")</formula>
    </cfRule>
    <cfRule type="expression" dxfId="15" priority="45">
      <formula>$E$4("Mapped")</formula>
    </cfRule>
  </conditionalFormatting>
  <conditionalFormatting sqref="D94">
    <cfRule type="expression" dxfId="14" priority="560">
      <formula>$E$4("Mapped")</formula>
    </cfRule>
    <cfRule type="expression" dxfId="13" priority="559">
      <formula>#REF!=1</formula>
    </cfRule>
    <cfRule type="expression" dxfId="12" priority="558">
      <formula>AND(#REF!=0, #REF!&lt;&gt;"")</formula>
    </cfRule>
  </conditionalFormatting>
  <conditionalFormatting sqref="D95:D103">
    <cfRule type="expression" dxfId="11" priority="24">
      <formula>$E$4("Mapped")</formula>
    </cfRule>
    <cfRule type="expression" dxfId="10" priority="23">
      <formula>$J95=1</formula>
    </cfRule>
    <cfRule type="expression" dxfId="9" priority="22">
      <formula>AND($J95=0, $J95&lt;&gt;"")</formula>
    </cfRule>
  </conditionalFormatting>
  <conditionalFormatting sqref="D104">
    <cfRule type="expression" dxfId="8" priority="552">
      <formula>AND(#REF!=0, #REF!&lt;&gt;"")</formula>
    </cfRule>
    <cfRule type="expression" dxfId="7" priority="553">
      <formula>#REF!=1</formula>
    </cfRule>
    <cfRule type="expression" dxfId="6" priority="554">
      <formula>$E$4("Mapped")</formula>
    </cfRule>
  </conditionalFormatting>
  <conditionalFormatting sqref="D105:D109">
    <cfRule type="expression" dxfId="5" priority="17">
      <formula>$J105=1</formula>
    </cfRule>
    <cfRule type="expression" dxfId="4" priority="18">
      <formula>$E$4("Mapped")</formula>
    </cfRule>
    <cfRule type="expression" dxfId="3" priority="16">
      <formula>AND($J105=0, $J105&lt;&gt;"")</formula>
    </cfRule>
  </conditionalFormatting>
  <conditionalFormatting sqref="D111:D113">
    <cfRule type="expression" dxfId="2" priority="10">
      <formula>AND($J111=0, $J111&lt;&gt;"")</formula>
    </cfRule>
    <cfRule type="expression" dxfId="1" priority="12">
      <formula>$E$4("Mapped")</formula>
    </cfRule>
    <cfRule type="expression" dxfId="0" priority="11">
      <formula>$J111=1</formula>
    </cfRule>
  </conditionalFormatting>
  <dataValidations count="2">
    <dataValidation type="list" allowBlank="1" showInputMessage="1" showErrorMessage="1" sqref="M3" xr:uid="{C4B62F5C-221C-4D51-8701-59EF392D2E94}">
      <formula1>$S$4:$S$10</formula1>
    </dataValidation>
    <dataValidation type="list" allowBlank="1" showInputMessage="1" showErrorMessage="1" sqref="J3:J113" xr:uid="{805DEEBC-1A21-4FBC-AE1A-02E2954F631D}">
      <formula1>"0, 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ECB04B-C816-47E4-9217-0F73CC23DE34}">
          <x14:formula1>
            <xm:f>Feedback!$A$2:$A$16</xm:f>
          </x14:formula1>
          <xm:sqref>I11:L11 M28:M1048576 M4:M10 M12:M25 I26:J27 K26:L26</xm:sqref>
        </x14:dataValidation>
        <x14:dataValidation type="list" allowBlank="1" showInputMessage="1" showErrorMessage="1" xr:uid="{86BE34DA-3841-4C3A-87A3-47F6AA34009D}">
          <x14:formula1>
            <xm:f>Feedback!$B$2:$B$16</xm:f>
          </x14:formula1>
          <xm:sqref>F4:F113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1494-CB85-4447-BA9A-767D8854E71D}">
  <sheetPr>
    <tabColor rgb="FFA5DAEC"/>
  </sheetPr>
  <dimension ref="B1:I33"/>
  <sheetViews>
    <sheetView showGridLines="0" zoomScale="90" zoomScaleNormal="90" workbookViewId="0">
      <selection activeCell="L10" sqref="L10"/>
    </sheetView>
  </sheetViews>
  <sheetFormatPr defaultColWidth="8.6328125" defaultRowHeight="14.5" x14ac:dyDescent="0.35"/>
  <cols>
    <col min="2" max="2" width="8.6328125" customWidth="1"/>
    <col min="3" max="3" width="14.36328125" style="381" customWidth="1"/>
    <col min="4" max="4" width="9.90625" style="375" hidden="1" customWidth="1"/>
    <col min="5" max="5" width="15.54296875" style="375" hidden="1" customWidth="1"/>
    <col min="6" max="6" width="27.1796875" style="375" hidden="1" customWidth="1"/>
    <col min="7" max="7" width="26" style="375" customWidth="1"/>
    <col min="8" max="8" width="6.36328125" style="375" hidden="1" customWidth="1"/>
    <col min="9" max="9" width="31.36328125" style="375" bestFit="1" customWidth="1"/>
  </cols>
  <sheetData>
    <row r="1" spans="2:9" ht="62.4" customHeight="1" x14ac:dyDescent="0.95">
      <c r="B1" s="495" t="s">
        <v>83</v>
      </c>
      <c r="C1" s="495"/>
      <c r="D1" s="495"/>
      <c r="E1" s="495"/>
      <c r="F1" s="495"/>
      <c r="G1" s="495"/>
      <c r="H1" s="495"/>
      <c r="I1" s="495"/>
    </row>
    <row r="2" spans="2:9" ht="21.5" x14ac:dyDescent="0.9">
      <c r="B2" s="7"/>
      <c r="C2" s="377"/>
      <c r="D2" s="369" t="s">
        <v>22</v>
      </c>
      <c r="E2" s="369" t="s">
        <v>23</v>
      </c>
      <c r="F2" s="369" t="s">
        <v>24</v>
      </c>
      <c r="G2" s="165" t="s">
        <v>25</v>
      </c>
      <c r="H2" s="369"/>
      <c r="I2" s="369" t="s">
        <v>26</v>
      </c>
    </row>
    <row r="3" spans="2:9" ht="21.5" x14ac:dyDescent="0.35">
      <c r="B3" s="497">
        <v>1</v>
      </c>
      <c r="C3" s="377" t="s">
        <v>27</v>
      </c>
      <c r="D3" s="369">
        <v>5</v>
      </c>
      <c r="E3" s="369">
        <v>7</v>
      </c>
      <c r="F3" s="370">
        <f>100/E3</f>
        <v>14.285714285714286</v>
      </c>
      <c r="G3" s="165">
        <f>SUM('Mapping Template'!L4:L10)</f>
        <v>0</v>
      </c>
      <c r="H3" s="370">
        <f>(E3/E17)*100</f>
        <v>7.216494845360824</v>
      </c>
      <c r="I3" s="370">
        <f>(H3/100)*G3</f>
        <v>0</v>
      </c>
    </row>
    <row r="4" spans="2:9" ht="21.5" x14ac:dyDescent="0.35">
      <c r="B4" s="497"/>
      <c r="C4" s="378" t="s">
        <v>28</v>
      </c>
      <c r="D4" s="369">
        <v>5</v>
      </c>
      <c r="E4" s="369">
        <v>3</v>
      </c>
      <c r="F4" s="370">
        <f t="shared" ref="F4:F16" si="0">100/E4</f>
        <v>33.333333333333336</v>
      </c>
      <c r="G4" s="165">
        <f>SUM('Mapping Template'!L12:L14)</f>
        <v>0</v>
      </c>
      <c r="H4" s="370" cm="1">
        <f t="array" ref="H4">(E4/_xlfn.ANCHORARRAY(E17))*100</f>
        <v>3.0927835051546393</v>
      </c>
      <c r="I4" s="370">
        <f t="shared" ref="I4:I16" si="1">(H4/100)*G4</f>
        <v>0</v>
      </c>
    </row>
    <row r="5" spans="2:9" ht="21.5" x14ac:dyDescent="0.35">
      <c r="B5" s="496">
        <v>2</v>
      </c>
      <c r="C5" s="377" t="s">
        <v>27</v>
      </c>
      <c r="D5" s="369">
        <v>8</v>
      </c>
      <c r="E5" s="369">
        <v>10</v>
      </c>
      <c r="F5" s="370">
        <f t="shared" si="0"/>
        <v>10</v>
      </c>
      <c r="G5" s="165">
        <f>SUM('Mapping Template'!L16:L25)</f>
        <v>0</v>
      </c>
      <c r="H5" s="370">
        <f>(E5/E17)*100</f>
        <v>10.309278350515463</v>
      </c>
      <c r="I5" s="370">
        <f t="shared" si="1"/>
        <v>0</v>
      </c>
    </row>
    <row r="6" spans="2:9" ht="21.5" x14ac:dyDescent="0.35">
      <c r="B6" s="496"/>
      <c r="C6" s="378" t="s">
        <v>28</v>
      </c>
      <c r="D6" s="369">
        <v>7</v>
      </c>
      <c r="E6" s="369">
        <v>2</v>
      </c>
      <c r="F6" s="370">
        <f t="shared" si="0"/>
        <v>50</v>
      </c>
      <c r="G6" s="371">
        <f>SUM('Mapping Template'!L27:L28)</f>
        <v>0</v>
      </c>
      <c r="H6" s="370">
        <f>(E6/E17)*100</f>
        <v>2.0618556701030926</v>
      </c>
      <c r="I6" s="370">
        <f t="shared" si="1"/>
        <v>0</v>
      </c>
    </row>
    <row r="7" spans="2:9" ht="21.5" x14ac:dyDescent="0.35">
      <c r="B7" s="496">
        <v>3</v>
      </c>
      <c r="C7" s="377" t="s">
        <v>27</v>
      </c>
      <c r="D7" s="369">
        <v>5</v>
      </c>
      <c r="E7" s="369">
        <v>2</v>
      </c>
      <c r="F7" s="370">
        <f t="shared" si="0"/>
        <v>50</v>
      </c>
      <c r="G7" s="165">
        <f>SUM('Mapping Template'!L30:L31)</f>
        <v>0</v>
      </c>
      <c r="H7" s="370">
        <f>(E7/E17)*100</f>
        <v>2.0618556701030926</v>
      </c>
      <c r="I7" s="370">
        <f t="shared" si="1"/>
        <v>0</v>
      </c>
    </row>
    <row r="8" spans="2:9" ht="21.5" x14ac:dyDescent="0.35">
      <c r="B8" s="496"/>
      <c r="C8" s="378" t="s">
        <v>28</v>
      </c>
      <c r="D8" s="369">
        <v>3</v>
      </c>
      <c r="E8" s="369">
        <v>1</v>
      </c>
      <c r="F8" s="370">
        <f t="shared" si="0"/>
        <v>100</v>
      </c>
      <c r="G8" s="371">
        <f>SUM('Mapping Template'!L33)</f>
        <v>0</v>
      </c>
      <c r="H8" s="370">
        <f>(E8/E17)*100</f>
        <v>1.0309278350515463</v>
      </c>
      <c r="I8" s="370">
        <f t="shared" si="1"/>
        <v>0</v>
      </c>
    </row>
    <row r="9" spans="2:9" ht="21.5" x14ac:dyDescent="0.35">
      <c r="B9" s="496">
        <v>4</v>
      </c>
      <c r="C9" s="377" t="s">
        <v>27</v>
      </c>
      <c r="D9" s="369">
        <v>3</v>
      </c>
      <c r="E9" s="369">
        <v>23</v>
      </c>
      <c r="F9" s="370">
        <f t="shared" si="0"/>
        <v>4.3478260869565215</v>
      </c>
      <c r="G9" s="371">
        <f>SUM('Mapping Template'!L35:L57)</f>
        <v>0</v>
      </c>
      <c r="H9" s="370">
        <f>(E9/E17)*100</f>
        <v>23.711340206185564</v>
      </c>
      <c r="I9" s="370">
        <f t="shared" si="1"/>
        <v>0</v>
      </c>
    </row>
    <row r="10" spans="2:9" ht="21.5" x14ac:dyDescent="0.35">
      <c r="B10" s="496"/>
      <c r="C10" s="378" t="s">
        <v>28</v>
      </c>
      <c r="D10" s="369">
        <v>1</v>
      </c>
      <c r="E10" s="369">
        <v>17</v>
      </c>
      <c r="F10" s="370">
        <f t="shared" si="0"/>
        <v>5.882352941176471</v>
      </c>
      <c r="G10" s="371">
        <f>SUM('Mapping Template'!L59:L75)</f>
        <v>0</v>
      </c>
      <c r="H10" s="370">
        <f>(E10/E17)*100</f>
        <v>17.525773195876287</v>
      </c>
      <c r="I10" s="370">
        <f t="shared" si="1"/>
        <v>0</v>
      </c>
    </row>
    <row r="11" spans="2:9" ht="21.5" x14ac:dyDescent="0.35">
      <c r="B11" s="496">
        <v>5</v>
      </c>
      <c r="C11" s="377" t="s">
        <v>27</v>
      </c>
      <c r="D11" s="369">
        <v>9</v>
      </c>
      <c r="E11" s="369">
        <v>3</v>
      </c>
      <c r="F11" s="370">
        <f t="shared" si="0"/>
        <v>33.333333333333336</v>
      </c>
      <c r="G11" s="165">
        <f>SUM('Mapping Template'!L77:L79)</f>
        <v>0</v>
      </c>
      <c r="H11" s="370">
        <f>(E11/E17)*100</f>
        <v>3.0927835051546393</v>
      </c>
      <c r="I11" s="370">
        <f t="shared" si="1"/>
        <v>0</v>
      </c>
    </row>
    <row r="12" spans="2:9" ht="21.5" x14ac:dyDescent="0.35">
      <c r="B12" s="496"/>
      <c r="C12" s="378" t="s">
        <v>28</v>
      </c>
      <c r="D12" s="369">
        <v>1</v>
      </c>
      <c r="E12" s="369">
        <v>1</v>
      </c>
      <c r="F12" s="370">
        <f t="shared" si="0"/>
        <v>100</v>
      </c>
      <c r="G12" s="165">
        <f>SUM('Mapping Template'!L81)</f>
        <v>0</v>
      </c>
      <c r="H12" s="370">
        <f>(E12/E17)*100</f>
        <v>1.0309278350515463</v>
      </c>
      <c r="I12" s="370">
        <f t="shared" si="1"/>
        <v>0</v>
      </c>
    </row>
    <row r="13" spans="2:9" ht="21.5" x14ac:dyDescent="0.35">
      <c r="B13" s="496">
        <v>6</v>
      </c>
      <c r="C13" s="377" t="s">
        <v>27</v>
      </c>
      <c r="D13" s="369">
        <v>3</v>
      </c>
      <c r="E13" s="369">
        <v>11</v>
      </c>
      <c r="F13" s="370">
        <f t="shared" si="0"/>
        <v>9.0909090909090917</v>
      </c>
      <c r="G13" s="371">
        <f>SUM('Mapping Template'!L83:L93)</f>
        <v>0</v>
      </c>
      <c r="H13" s="370">
        <f>(E13/E17)*100</f>
        <v>11.340206185567011</v>
      </c>
      <c r="I13" s="370">
        <f t="shared" si="1"/>
        <v>0</v>
      </c>
    </row>
    <row r="14" spans="2:9" ht="21.5" x14ac:dyDescent="0.35">
      <c r="B14" s="496"/>
      <c r="C14" s="378" t="s">
        <v>28</v>
      </c>
      <c r="D14" s="369">
        <v>3</v>
      </c>
      <c r="E14" s="369">
        <v>9</v>
      </c>
      <c r="F14" s="370">
        <f t="shared" si="0"/>
        <v>11.111111111111111</v>
      </c>
      <c r="G14" s="165">
        <f>SUM('Mapping Template'!L95:L103)</f>
        <v>0</v>
      </c>
      <c r="H14" s="370">
        <f>(E14/E17)*100</f>
        <v>9.2783505154639183</v>
      </c>
      <c r="I14" s="370">
        <f t="shared" si="1"/>
        <v>0</v>
      </c>
    </row>
    <row r="15" spans="2:9" ht="21.5" x14ac:dyDescent="0.35">
      <c r="B15" s="496">
        <v>7</v>
      </c>
      <c r="C15" s="377" t="s">
        <v>27</v>
      </c>
      <c r="D15" s="369">
        <v>3</v>
      </c>
      <c r="E15" s="369">
        <v>5</v>
      </c>
      <c r="F15" s="370">
        <f t="shared" si="0"/>
        <v>20</v>
      </c>
      <c r="G15" s="165">
        <f>SUM('Mapping Template'!L105:L109)</f>
        <v>0</v>
      </c>
      <c r="H15" s="370">
        <f>(E15/E17)*100</f>
        <v>5.1546391752577314</v>
      </c>
      <c r="I15" s="370">
        <f t="shared" si="1"/>
        <v>0</v>
      </c>
    </row>
    <row r="16" spans="2:9" ht="21.5" x14ac:dyDescent="0.35">
      <c r="B16" s="496"/>
      <c r="C16" s="378" t="s">
        <v>28</v>
      </c>
      <c r="D16" s="369">
        <v>2</v>
      </c>
      <c r="E16" s="369">
        <v>3</v>
      </c>
      <c r="F16" s="370">
        <f t="shared" si="0"/>
        <v>33.333333333333336</v>
      </c>
      <c r="G16" s="371">
        <f>SUM('Mapping Template'!L111:L113)</f>
        <v>0</v>
      </c>
      <c r="H16" s="370">
        <f>(E16/$E$17)*100</f>
        <v>3.0927835051546393</v>
      </c>
      <c r="I16" s="370">
        <f t="shared" si="1"/>
        <v>0</v>
      </c>
    </row>
    <row r="17" spans="2:9" ht="21.5" x14ac:dyDescent="0.35">
      <c r="B17" s="44" t="s">
        <v>29</v>
      </c>
      <c r="C17" s="379"/>
      <c r="D17" s="372">
        <f>SUM(D3:D16)</f>
        <v>58</v>
      </c>
      <c r="E17" s="372">
        <f>SUM(E3:E16)</f>
        <v>97</v>
      </c>
      <c r="F17" s="373"/>
      <c r="G17" s="373"/>
      <c r="H17" s="374">
        <f>SUM(H3:H16)</f>
        <v>99.999999999999986</v>
      </c>
      <c r="I17" s="374">
        <f>SUM(I3:I16)</f>
        <v>0</v>
      </c>
    </row>
    <row r="18" spans="2:9" x14ac:dyDescent="0.35">
      <c r="B18" s="10"/>
      <c r="C18" s="380"/>
      <c r="F18" s="376"/>
    </row>
    <row r="19" spans="2:9" x14ac:dyDescent="0.35">
      <c r="B19" s="10"/>
      <c r="C19" s="380"/>
      <c r="F19" s="376"/>
    </row>
    <row r="20" spans="2:9" x14ac:dyDescent="0.35">
      <c r="B20" s="10"/>
      <c r="C20" s="380"/>
      <c r="F20" s="376"/>
    </row>
    <row r="21" spans="2:9" x14ac:dyDescent="0.35">
      <c r="B21" s="10"/>
      <c r="C21" s="380"/>
    </row>
    <row r="22" spans="2:9" x14ac:dyDescent="0.35">
      <c r="B22" s="10"/>
      <c r="C22" s="380"/>
    </row>
    <row r="23" spans="2:9" x14ac:dyDescent="0.35">
      <c r="B23" s="10"/>
      <c r="C23" s="380"/>
    </row>
    <row r="24" spans="2:9" x14ac:dyDescent="0.35">
      <c r="B24" s="10"/>
      <c r="C24" s="380"/>
    </row>
    <row r="25" spans="2:9" x14ac:dyDescent="0.35">
      <c r="B25" s="10"/>
      <c r="C25" s="380"/>
    </row>
    <row r="26" spans="2:9" x14ac:dyDescent="0.35">
      <c r="B26" s="10"/>
      <c r="C26" s="380"/>
    </row>
    <row r="27" spans="2:9" x14ac:dyDescent="0.35">
      <c r="B27" s="10"/>
      <c r="C27" s="380"/>
    </row>
    <row r="28" spans="2:9" x14ac:dyDescent="0.35">
      <c r="B28" s="10"/>
      <c r="C28" s="380"/>
    </row>
    <row r="29" spans="2:9" x14ac:dyDescent="0.35">
      <c r="B29" s="10"/>
      <c r="C29" s="380"/>
    </row>
    <row r="30" spans="2:9" x14ac:dyDescent="0.35">
      <c r="B30" s="10"/>
      <c r="C30" s="380"/>
    </row>
    <row r="31" spans="2:9" x14ac:dyDescent="0.35">
      <c r="B31" s="10"/>
      <c r="C31" s="380"/>
    </row>
    <row r="32" spans="2:9" x14ac:dyDescent="0.35">
      <c r="B32" s="10"/>
      <c r="C32" s="380"/>
    </row>
    <row r="33" spans="2:3" x14ac:dyDescent="0.35">
      <c r="B33" s="10"/>
      <c r="C33" s="380"/>
    </row>
  </sheetData>
  <mergeCells count="8">
    <mergeCell ref="B1:I1"/>
    <mergeCell ref="B15:B16"/>
    <mergeCell ref="B3:B4"/>
    <mergeCell ref="B5:B6"/>
    <mergeCell ref="B7:B8"/>
    <mergeCell ref="B9:B10"/>
    <mergeCell ref="B11:B12"/>
    <mergeCell ref="B13:B14"/>
  </mergeCells>
  <pageMargins left="0.7" right="0.7" top="0.75" bottom="0.75" header="0.3" footer="0.3"/>
  <pageSetup orientation="portrait" r:id="rId1"/>
  <ignoredErrors>
    <ignoredError sqref="G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ACD7-B51F-436A-B4B8-9B717A0B8243}">
  <dimension ref="A1:O33"/>
  <sheetViews>
    <sheetView zoomScale="90" zoomScaleNormal="90" workbookViewId="0">
      <pane xSplit="1" ySplit="3" topLeftCell="B4" activePane="bottomRight" state="frozen"/>
      <selection pane="topRight" activeCell="B1" sqref="B1"/>
      <selection pane="bottomLeft" activeCell="A4" sqref="A4"/>
      <selection pane="bottomRight" activeCell="F12" sqref="F12"/>
    </sheetView>
  </sheetViews>
  <sheetFormatPr defaultColWidth="8.90625" defaultRowHeight="23" x14ac:dyDescent="0.95"/>
  <cols>
    <col min="1" max="1" width="12" style="157" customWidth="1"/>
    <col min="2" max="15" width="8.90625" style="156"/>
    <col min="16" max="16384" width="8.90625" style="157"/>
  </cols>
  <sheetData>
    <row r="1" spans="1:15" ht="23.5" thickBot="1" x14ac:dyDescent="1">
      <c r="A1" s="498" t="s">
        <v>61</v>
      </c>
      <c r="B1" s="498"/>
      <c r="C1" s="498"/>
      <c r="D1" s="498"/>
      <c r="E1" s="498"/>
      <c r="F1" s="498"/>
      <c r="G1" s="498"/>
      <c r="H1" s="498"/>
      <c r="I1" s="498"/>
      <c r="J1" s="498"/>
    </row>
    <row r="2" spans="1:15" s="158" customFormat="1" ht="23.5" thickBot="1" x14ac:dyDescent="1">
      <c r="B2" s="382" t="s">
        <v>62</v>
      </c>
      <c r="C2" s="382" t="s">
        <v>63</v>
      </c>
      <c r="D2" s="382" t="s">
        <v>64</v>
      </c>
      <c r="E2" s="382" t="s">
        <v>65</v>
      </c>
      <c r="F2" s="382" t="s">
        <v>66</v>
      </c>
      <c r="G2" s="382" t="s">
        <v>67</v>
      </c>
      <c r="H2" s="382" t="s">
        <v>68</v>
      </c>
      <c r="I2" s="382" t="s">
        <v>69</v>
      </c>
      <c r="J2" s="382" t="s">
        <v>70</v>
      </c>
      <c r="K2" s="382" t="s">
        <v>71</v>
      </c>
      <c r="L2" s="382" t="s">
        <v>72</v>
      </c>
      <c r="M2" s="382" t="s">
        <v>73</v>
      </c>
      <c r="N2" s="382" t="s">
        <v>74</v>
      </c>
      <c r="O2" s="382" t="s">
        <v>75</v>
      </c>
    </row>
    <row r="3" spans="1:15" s="158" customFormat="1" ht="23.5" thickBot="1" x14ac:dyDescent="1">
      <c r="A3" s="158" t="s">
        <v>76</v>
      </c>
      <c r="B3" s="159">
        <f>100/B4</f>
        <v>14.285714285714286</v>
      </c>
      <c r="C3" s="159">
        <f t="shared" ref="C3:O3" si="0">100/C4</f>
        <v>33.333333333333336</v>
      </c>
      <c r="D3" s="159">
        <f t="shared" si="0"/>
        <v>10</v>
      </c>
      <c r="E3" s="159">
        <f t="shared" si="0"/>
        <v>50</v>
      </c>
      <c r="F3" s="159">
        <f t="shared" si="0"/>
        <v>50</v>
      </c>
      <c r="G3" s="159">
        <f t="shared" si="0"/>
        <v>100</v>
      </c>
      <c r="H3" s="159">
        <f t="shared" si="0"/>
        <v>4.3478260869565215</v>
      </c>
      <c r="I3" s="159">
        <f t="shared" si="0"/>
        <v>5.882352941176471</v>
      </c>
      <c r="J3" s="159">
        <f t="shared" si="0"/>
        <v>33.333333333333336</v>
      </c>
      <c r="K3" s="159">
        <f t="shared" si="0"/>
        <v>100</v>
      </c>
      <c r="L3" s="159">
        <f t="shared" si="0"/>
        <v>9.0909090909090917</v>
      </c>
      <c r="M3" s="159">
        <f t="shared" si="0"/>
        <v>11.111111111111111</v>
      </c>
      <c r="N3" s="159">
        <f t="shared" si="0"/>
        <v>20</v>
      </c>
      <c r="O3" s="159">
        <f t="shared" si="0"/>
        <v>33.333333333333336</v>
      </c>
    </row>
    <row r="4" spans="1:15" s="158" customFormat="1" ht="23.5" thickBot="1" x14ac:dyDescent="1">
      <c r="A4" s="158" t="s">
        <v>77</v>
      </c>
      <c r="B4" s="160">
        <v>7</v>
      </c>
      <c r="C4" s="160">
        <v>3</v>
      </c>
      <c r="D4" s="160">
        <v>10</v>
      </c>
      <c r="E4" s="160">
        <v>2</v>
      </c>
      <c r="F4" s="160">
        <v>2</v>
      </c>
      <c r="G4" s="160">
        <v>1</v>
      </c>
      <c r="H4" s="160">
        <v>23</v>
      </c>
      <c r="I4" s="160">
        <v>17</v>
      </c>
      <c r="J4" s="160">
        <v>3</v>
      </c>
      <c r="K4" s="160">
        <v>1</v>
      </c>
      <c r="L4" s="160">
        <v>11</v>
      </c>
      <c r="M4" s="160">
        <v>9</v>
      </c>
      <c r="N4" s="160">
        <v>5</v>
      </c>
      <c r="O4" s="160">
        <v>3</v>
      </c>
    </row>
    <row r="5" spans="1:15" ht="22.75" customHeight="1" x14ac:dyDescent="0.95">
      <c r="A5" s="499" t="s">
        <v>22</v>
      </c>
      <c r="B5" s="156">
        <f>IF('Mapping Template'!$J4=1,B$3,0)</f>
        <v>0</v>
      </c>
      <c r="C5" s="156">
        <f>IF('Mapping Template'!$J12=1,C$3,0)</f>
        <v>0</v>
      </c>
      <c r="D5" s="156">
        <f>IF('Mapping Template'!$J16=1,D$3,0)</f>
        <v>0</v>
      </c>
      <c r="E5" s="156">
        <f>IF('Mapping Template'!$J27=1,E$3,0)</f>
        <v>0</v>
      </c>
      <c r="F5" s="156">
        <f>IF('Mapping Template'!$J30=1,F$3,0)</f>
        <v>0</v>
      </c>
      <c r="G5" s="156">
        <f>IF('Mapping Template'!$J33=1,G$3,0)</f>
        <v>0</v>
      </c>
      <c r="H5" s="156">
        <f>IF('Mapping Template'!$J35=1,H$3,0)</f>
        <v>0</v>
      </c>
      <c r="I5" s="156">
        <f>IF('Mapping Template'!J59=1,I$3,0)</f>
        <v>0</v>
      </c>
      <c r="J5" s="156">
        <f>IF('Mapping Template'!$J77=1,J$3,0)</f>
        <v>0</v>
      </c>
      <c r="K5" s="156">
        <f>IF('Mapping Template'!$J81=1,K$3,0)</f>
        <v>0</v>
      </c>
      <c r="L5" s="156">
        <f>IF('Mapping Template'!$J83=1,L$3,0)</f>
        <v>0</v>
      </c>
      <c r="M5" s="156">
        <f>IF('Mapping Template'!$J95=1,M$3,0)</f>
        <v>0</v>
      </c>
      <c r="N5" s="156">
        <f>IF('Mapping Template'!$J105=1,N$3,0)</f>
        <v>0</v>
      </c>
      <c r="O5" s="156">
        <f>IF('Mapping Template'!$J111=1,O$3,0)</f>
        <v>0</v>
      </c>
    </row>
    <row r="6" spans="1:15" x14ac:dyDescent="0.95">
      <c r="A6" s="499"/>
      <c r="B6" s="156">
        <f>IF('Mapping Template'!$J5=1,B$3,0)</f>
        <v>0</v>
      </c>
      <c r="C6" s="156">
        <f>IF('Mapping Template'!$J13=1,C$3,0)</f>
        <v>0</v>
      </c>
      <c r="D6" s="156">
        <f>IF('Mapping Template'!$J17=1,D$3,0)</f>
        <v>0</v>
      </c>
      <c r="E6" s="156">
        <f>IF('Mapping Template'!$J28=1,E$3,0)</f>
        <v>0</v>
      </c>
      <c r="F6" s="156">
        <f>IF('Mapping Template'!$J31=1,F$3,0)</f>
        <v>0</v>
      </c>
      <c r="H6" s="156">
        <f>IF('Mapping Template'!$J36=1,H$3,0)</f>
        <v>0</v>
      </c>
      <c r="I6" s="156">
        <f>IF('Mapping Template'!J60=1,I$3,0)</f>
        <v>0</v>
      </c>
      <c r="J6" s="156">
        <f>IF('Mapping Template'!$J78=1,J$3,0)</f>
        <v>0</v>
      </c>
      <c r="L6" s="156">
        <f>IF('Mapping Template'!$J84=1,L$3,0)</f>
        <v>0</v>
      </c>
      <c r="M6" s="156">
        <f>IF('Mapping Template'!$J96=1,M$3,0)</f>
        <v>0</v>
      </c>
      <c r="N6" s="156">
        <f>IF('Mapping Template'!$J106=1,N$3,0)</f>
        <v>0</v>
      </c>
      <c r="O6" s="156">
        <f>IF('Mapping Template'!$J112=1,O$3,0)</f>
        <v>0</v>
      </c>
    </row>
    <row r="7" spans="1:15" x14ac:dyDescent="0.95">
      <c r="A7" s="499"/>
      <c r="B7" s="156">
        <f>IF('Mapping Template'!$J6=1,B$3,0)</f>
        <v>0</v>
      </c>
      <c r="C7" s="156">
        <f>IF('Mapping Template'!$J14=1,C$3,0)</f>
        <v>0</v>
      </c>
      <c r="D7" s="156">
        <f>IF('Mapping Template'!$J18=1,D$3,0)</f>
        <v>0</v>
      </c>
      <c r="H7" s="156">
        <f>IF('Mapping Template'!$J37=1,H$3,0)</f>
        <v>0</v>
      </c>
      <c r="I7" s="156">
        <f>IF('Mapping Template'!J61=1,I$3,0)</f>
        <v>0</v>
      </c>
      <c r="J7" s="156">
        <f>IF('Mapping Template'!$J79=1,J$3,0)</f>
        <v>0</v>
      </c>
      <c r="L7" s="156">
        <f>IF('Mapping Template'!$J85=1,L$3,0)</f>
        <v>0</v>
      </c>
      <c r="M7" s="156">
        <f>IF('Mapping Template'!$J97=1,M$3,0)</f>
        <v>0</v>
      </c>
      <c r="N7" s="156">
        <f>IF('Mapping Template'!$J107=1,N$3,0)</f>
        <v>0</v>
      </c>
      <c r="O7" s="156">
        <f>IF('Mapping Template'!$J113=1,O$3,0)</f>
        <v>0</v>
      </c>
    </row>
    <row r="8" spans="1:15" x14ac:dyDescent="0.95">
      <c r="A8" s="499"/>
      <c r="B8" s="156">
        <f>IF('Mapping Template'!$J7=1,B$3,0)</f>
        <v>0</v>
      </c>
      <c r="D8" s="156">
        <f>IF('Mapping Template'!$J19=1,D$3,0)</f>
        <v>0</v>
      </c>
      <c r="H8" s="156">
        <f>IF('Mapping Template'!$J38=1,H$3,0)</f>
        <v>0</v>
      </c>
      <c r="I8" s="156">
        <f>IF('Mapping Template'!J62=1,I$3,0)</f>
        <v>0</v>
      </c>
      <c r="L8" s="156">
        <f>IF('Mapping Template'!$J86=1,L$3,0)</f>
        <v>0</v>
      </c>
      <c r="M8" s="156">
        <f>IF('Mapping Template'!$J98=1,M$3,0)</f>
        <v>0</v>
      </c>
      <c r="N8" s="156">
        <f>IF('Mapping Template'!$J108=1,N$3,0)</f>
        <v>0</v>
      </c>
    </row>
    <row r="9" spans="1:15" x14ac:dyDescent="0.95">
      <c r="A9" s="499"/>
      <c r="B9" s="156">
        <f>IF('Mapping Template'!$J8=1,B$3,0)</f>
        <v>0</v>
      </c>
      <c r="D9" s="156">
        <f>IF('Mapping Template'!$J20=1,D$3,0)</f>
        <v>0</v>
      </c>
      <c r="H9" s="156">
        <f>IF('Mapping Template'!$J39=1,H$3,0)</f>
        <v>0</v>
      </c>
      <c r="I9" s="156">
        <f>IF('Mapping Template'!J63=1,I$3,0)</f>
        <v>0</v>
      </c>
      <c r="L9" s="156">
        <f>IF('Mapping Template'!$J87=1,L$3,0)</f>
        <v>0</v>
      </c>
      <c r="M9" s="156">
        <f>IF('Mapping Template'!$J99=1,M$3,0)</f>
        <v>0</v>
      </c>
      <c r="N9" s="156">
        <f>IF('Mapping Template'!$J109=1,N$3,0)</f>
        <v>0</v>
      </c>
    </row>
    <row r="10" spans="1:15" x14ac:dyDescent="0.95">
      <c r="A10" s="499"/>
      <c r="B10" s="156">
        <f>IF('Mapping Template'!$J9=1,B$3,0)</f>
        <v>0</v>
      </c>
      <c r="D10" s="156">
        <f>IF('Mapping Template'!$J21=1,D$3,0)</f>
        <v>0</v>
      </c>
      <c r="H10" s="156">
        <f>IF('Mapping Template'!$J40=1,H$3,0)</f>
        <v>0</v>
      </c>
      <c r="I10" s="156">
        <f>IF('Mapping Template'!J64=1,I$3,0)</f>
        <v>0</v>
      </c>
      <c r="L10" s="156">
        <f>IF('Mapping Template'!$J88=1,L$3,0)</f>
        <v>0</v>
      </c>
      <c r="M10" s="156">
        <f>IF('Mapping Template'!$J100=1,M$3,0)</f>
        <v>0</v>
      </c>
    </row>
    <row r="11" spans="1:15" x14ac:dyDescent="0.95">
      <c r="A11" s="499"/>
      <c r="B11" s="156">
        <f>IF('Mapping Template'!$J10=1,B$3,0)</f>
        <v>0</v>
      </c>
      <c r="D11" s="156">
        <f>IF('Mapping Template'!$J22=1,D$3,0)</f>
        <v>0</v>
      </c>
      <c r="H11" s="156">
        <f>IF('Mapping Template'!$J41=1,H$3,0)</f>
        <v>0</v>
      </c>
      <c r="I11" s="156">
        <f>IF('Mapping Template'!J65=1,I$3,0)</f>
        <v>0</v>
      </c>
      <c r="L11" s="156">
        <f>IF('Mapping Template'!$J89=1,L$3,0)</f>
        <v>0</v>
      </c>
      <c r="M11" s="156">
        <f>IF('Mapping Template'!$J101=1,M$3,0)</f>
        <v>0</v>
      </c>
    </row>
    <row r="12" spans="1:15" x14ac:dyDescent="0.95">
      <c r="A12" s="499"/>
      <c r="D12" s="156">
        <f>IF('Mapping Template'!$J23=1,D$3,0)</f>
        <v>0</v>
      </c>
      <c r="H12" s="156">
        <f>IF('Mapping Template'!$J42=1,H$3,0)</f>
        <v>0</v>
      </c>
      <c r="I12" s="156">
        <f>IF('Mapping Template'!J66=1,I$3,0)</f>
        <v>0</v>
      </c>
      <c r="L12" s="156">
        <f>IF('Mapping Template'!$J90=1,L$3,0)</f>
        <v>0</v>
      </c>
      <c r="M12" s="156">
        <f>IF('Mapping Template'!$J102=1,M$3,0)</f>
        <v>0</v>
      </c>
    </row>
    <row r="13" spans="1:15" x14ac:dyDescent="0.95">
      <c r="A13" s="499"/>
      <c r="D13" s="156">
        <f>IF('Mapping Template'!$J24=1,D$3,0)</f>
        <v>0</v>
      </c>
      <c r="H13" s="156">
        <f>IF('Mapping Template'!$J43=1,H$3,0)</f>
        <v>0</v>
      </c>
      <c r="I13" s="156">
        <f>IF('Mapping Template'!J67=1,I$3,0)</f>
        <v>0</v>
      </c>
      <c r="L13" s="156">
        <f>IF('Mapping Template'!$J91=1,L$3,0)</f>
        <v>0</v>
      </c>
      <c r="M13" s="156">
        <f>IF('Mapping Template'!$J103=1,M$3,0)</f>
        <v>0</v>
      </c>
    </row>
    <row r="14" spans="1:15" x14ac:dyDescent="0.95">
      <c r="A14" s="499"/>
      <c r="D14" s="156">
        <f>IF('Mapping Template'!$J25=1,D$3,0)</f>
        <v>0</v>
      </c>
      <c r="H14" s="156">
        <f>IF('Mapping Template'!$J44=1,H$3,0)</f>
        <v>0</v>
      </c>
      <c r="I14" s="156">
        <f>IF('Mapping Template'!J68=1,I$3,0)</f>
        <v>0</v>
      </c>
      <c r="L14" s="156">
        <f>IF('Mapping Template'!$J92=1,L$3,0)</f>
        <v>0</v>
      </c>
    </row>
    <row r="15" spans="1:15" x14ac:dyDescent="0.95">
      <c r="A15" s="499"/>
      <c r="H15" s="156">
        <f>IF('Mapping Template'!$J45=1,H$3,0)</f>
        <v>0</v>
      </c>
      <c r="I15" s="156">
        <f>IF('Mapping Template'!J69=1,I$3,0)</f>
        <v>0</v>
      </c>
      <c r="L15" s="156">
        <f>IF('Mapping Template'!$J93=1,L$3,0)</f>
        <v>0</v>
      </c>
    </row>
    <row r="16" spans="1:15" x14ac:dyDescent="0.95">
      <c r="A16" s="499"/>
      <c r="H16" s="156">
        <f>IF('Mapping Template'!$J46=1,H$3,0)</f>
        <v>0</v>
      </c>
      <c r="I16" s="156">
        <f>IF('Mapping Template'!J70=1,I$3,0)</f>
        <v>0</v>
      </c>
    </row>
    <row r="17" spans="1:9" x14ac:dyDescent="0.95">
      <c r="A17" s="499"/>
      <c r="H17" s="156">
        <f>IF('Mapping Template'!$J47=1,H$3,0)</f>
        <v>0</v>
      </c>
      <c r="I17" s="156">
        <f>IF('Mapping Template'!J71=1,I$3,0)</f>
        <v>0</v>
      </c>
    </row>
    <row r="18" spans="1:9" x14ac:dyDescent="0.95">
      <c r="A18" s="499"/>
      <c r="H18" s="156">
        <f>IF('Mapping Template'!$J48=1,H$3,0)</f>
        <v>0</v>
      </c>
      <c r="I18" s="156">
        <f>IF('Mapping Template'!J72=1,I$3,0)</f>
        <v>0</v>
      </c>
    </row>
    <row r="19" spans="1:9" x14ac:dyDescent="0.95">
      <c r="A19" s="499"/>
      <c r="H19" s="156">
        <f>IF('Mapping Template'!$J49=1,H$3,0)</f>
        <v>0</v>
      </c>
      <c r="I19" s="156">
        <f>IF('Mapping Template'!J73=1,I$3,0)</f>
        <v>0</v>
      </c>
    </row>
    <row r="20" spans="1:9" x14ac:dyDescent="0.95">
      <c r="A20" s="499"/>
      <c r="H20" s="156">
        <f>IF('Mapping Template'!$J50=1,H$3,0)</f>
        <v>0</v>
      </c>
      <c r="I20" s="156">
        <f>IF('Mapping Template'!J74=1,I$3,0)</f>
        <v>0</v>
      </c>
    </row>
    <row r="21" spans="1:9" x14ac:dyDescent="0.95">
      <c r="A21" s="499"/>
      <c r="H21" s="156">
        <f>IF('Mapping Template'!$J51=1,H$3,0)</f>
        <v>0</v>
      </c>
      <c r="I21" s="156">
        <f>IF('Mapping Template'!J75=1,I$3,0)</f>
        <v>0</v>
      </c>
    </row>
    <row r="22" spans="1:9" x14ac:dyDescent="0.95">
      <c r="A22" s="499"/>
      <c r="H22" s="156">
        <f>IF('Mapping Template'!$J52=1,H$3,0)</f>
        <v>0</v>
      </c>
    </row>
    <row r="23" spans="1:9" x14ac:dyDescent="0.95">
      <c r="A23" s="499"/>
      <c r="H23" s="156">
        <f>IF('Mapping Template'!$J53=1,H$3,0)</f>
        <v>0</v>
      </c>
    </row>
    <row r="24" spans="1:9" x14ac:dyDescent="0.95">
      <c r="A24" s="499"/>
      <c r="H24" s="156">
        <f>IF('Mapping Template'!$J54=1,H$3,0)</f>
        <v>0</v>
      </c>
    </row>
    <row r="25" spans="1:9" x14ac:dyDescent="0.95">
      <c r="A25" s="499"/>
      <c r="H25" s="156">
        <f>IF('Mapping Template'!$J55=1,H$3,0)</f>
        <v>0</v>
      </c>
    </row>
    <row r="26" spans="1:9" x14ac:dyDescent="0.95">
      <c r="A26" s="499"/>
      <c r="H26" s="156">
        <f>IF('Mapping Template'!$J56=1,H$3,0)</f>
        <v>0</v>
      </c>
    </row>
    <row r="27" spans="1:9" x14ac:dyDescent="0.95">
      <c r="A27" s="499"/>
      <c r="H27" s="156">
        <f>IF('Mapping Template'!$J57=1,H$3,0)</f>
        <v>0</v>
      </c>
    </row>
    <row r="28" spans="1:9" x14ac:dyDescent="0.95">
      <c r="A28" s="499"/>
    </row>
    <row r="29" spans="1:9" x14ac:dyDescent="0.95">
      <c r="A29" s="499"/>
    </row>
    <row r="30" spans="1:9" x14ac:dyDescent="0.95">
      <c r="A30" s="499"/>
    </row>
    <row r="31" spans="1:9" x14ac:dyDescent="0.95">
      <c r="A31" s="499"/>
    </row>
    <row r="32" spans="1:9" x14ac:dyDescent="0.95">
      <c r="A32" s="499"/>
    </row>
    <row r="33" spans="1:1" x14ac:dyDescent="0.95">
      <c r="A33" s="499"/>
    </row>
  </sheetData>
  <mergeCells count="2">
    <mergeCell ref="A1:J1"/>
    <mergeCell ref="A5:A33"/>
  </mergeCells>
  <phoneticPr fontId="31"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41C9-6AD5-431A-B881-BA4D023355A5}">
  <dimension ref="A1:B16"/>
  <sheetViews>
    <sheetView workbookViewId="0">
      <selection activeCell="B20" sqref="B20"/>
    </sheetView>
  </sheetViews>
  <sheetFormatPr defaultRowHeight="14.5" x14ac:dyDescent="0.35"/>
  <cols>
    <col min="1" max="1" width="38.54296875" style="1" bestFit="1" customWidth="1"/>
    <col min="2" max="2" width="20.36328125" bestFit="1" customWidth="1"/>
    <col min="4" max="4" width="21" bestFit="1" customWidth="1"/>
  </cols>
  <sheetData>
    <row r="1" spans="1:2" ht="18.5" x14ac:dyDescent="0.75">
      <c r="A1" s="40" t="s">
        <v>30</v>
      </c>
      <c r="B1" s="40" t="s">
        <v>31</v>
      </c>
    </row>
    <row r="2" spans="1:2" ht="18.5" x14ac:dyDescent="0.75">
      <c r="A2" s="41" t="s">
        <v>54</v>
      </c>
      <c r="B2" s="42" t="s">
        <v>33</v>
      </c>
    </row>
    <row r="3" spans="1:2" ht="18.5" x14ac:dyDescent="0.75">
      <c r="A3" s="43" t="s">
        <v>58</v>
      </c>
      <c r="B3" s="42" t="s">
        <v>59</v>
      </c>
    </row>
    <row r="4" spans="1:2" ht="18.5" x14ac:dyDescent="0.75">
      <c r="A4" s="43" t="s">
        <v>38</v>
      </c>
      <c r="B4" s="42" t="s">
        <v>35</v>
      </c>
    </row>
    <row r="5" spans="1:2" ht="18.5" x14ac:dyDescent="0.75">
      <c r="A5" s="43" t="s">
        <v>32</v>
      </c>
      <c r="B5" s="42" t="s">
        <v>37</v>
      </c>
    </row>
    <row r="6" spans="1:2" ht="18.5" x14ac:dyDescent="0.75">
      <c r="A6" s="41" t="s">
        <v>48</v>
      </c>
      <c r="B6" s="42" t="s">
        <v>39</v>
      </c>
    </row>
    <row r="7" spans="1:2" ht="18.5" x14ac:dyDescent="0.75">
      <c r="A7" s="43" t="s">
        <v>44</v>
      </c>
      <c r="B7" s="42" t="s">
        <v>43</v>
      </c>
    </row>
    <row r="8" spans="1:2" ht="18.5" x14ac:dyDescent="0.75">
      <c r="A8" s="41" t="s">
        <v>52</v>
      </c>
      <c r="B8" s="42" t="s">
        <v>60</v>
      </c>
    </row>
    <row r="9" spans="1:2" ht="18.5" x14ac:dyDescent="0.75">
      <c r="A9" s="43" t="s">
        <v>40</v>
      </c>
      <c r="B9" s="42" t="s">
        <v>57</v>
      </c>
    </row>
    <row r="10" spans="1:2" ht="18.5" x14ac:dyDescent="0.75">
      <c r="A10" s="43" t="s">
        <v>34</v>
      </c>
      <c r="B10" s="42" t="s">
        <v>45</v>
      </c>
    </row>
    <row r="11" spans="1:2" ht="18.5" x14ac:dyDescent="0.75">
      <c r="A11" s="43" t="s">
        <v>42</v>
      </c>
      <c r="B11" s="42" t="s">
        <v>47</v>
      </c>
    </row>
    <row r="12" spans="1:2" ht="18.5" x14ac:dyDescent="0.75">
      <c r="A12" s="41" t="s">
        <v>50</v>
      </c>
      <c r="B12" s="42" t="s">
        <v>49</v>
      </c>
    </row>
    <row r="13" spans="1:2" ht="18.5" x14ac:dyDescent="0.75">
      <c r="A13" s="43" t="s">
        <v>46</v>
      </c>
      <c r="B13" s="42" t="s">
        <v>51</v>
      </c>
    </row>
    <row r="14" spans="1:2" ht="18.5" x14ac:dyDescent="0.75">
      <c r="A14" s="43" t="s">
        <v>56</v>
      </c>
      <c r="B14" s="42" t="s">
        <v>53</v>
      </c>
    </row>
    <row r="15" spans="1:2" ht="18.5" x14ac:dyDescent="0.75">
      <c r="A15" s="43" t="s">
        <v>82</v>
      </c>
      <c r="B15" s="42" t="s">
        <v>55</v>
      </c>
    </row>
    <row r="16" spans="1:2" ht="18.5" x14ac:dyDescent="0.75">
      <c r="A16" s="43" t="s">
        <v>36</v>
      </c>
      <c r="B16" s="42" t="s">
        <v>41</v>
      </c>
    </row>
  </sheetData>
  <sortState xmlns:xlrd2="http://schemas.microsoft.com/office/spreadsheetml/2017/richdata2" ref="B2:B17">
    <sortCondition ref="B2:B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SharedWithUsers xmlns="c1745aab-47d5-421a-999d-4b79c06ba2f6">
      <UserInfo>
        <DisplayName>Aidan Riley</DisplayName>
        <AccountId>316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15" ma:contentTypeDescription="Create a new document." ma:contentTypeScope="" ma:versionID="494aa9d5dd6f7c2e99a855b4650cf4d8">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6c5c56ec322c275a00af833660528084"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9fdb67d-2855-498c-aa61-aa0564bdf940}"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77755465-3d13-4b79-85a7-62e4fdd0164c"/>
    <ds:schemaRef ds:uri="http://schemas.openxmlformats.org/package/2006/metadata/core-properties"/>
    <ds:schemaRef ds:uri="4b249d4a-648a-4e72-9920-9998c666b3dd"/>
    <ds:schemaRef ds:uri="http://purl.org/dc/dcmitype/"/>
    <ds:schemaRef ds:uri="http://purl.org/dc/terms/"/>
    <ds:schemaRef ds:uri="2717a2cc-f512-4d49-8f27-545b42fa0c9a"/>
    <ds:schemaRef ds:uri="c1745aab-47d5-421a-999d-4b79c06ba2f6"/>
  </ds:schemaRefs>
</ds:datastoreItem>
</file>

<file path=customXml/itemProps3.xml><?xml version="1.0" encoding="utf-8"?>
<ds:datastoreItem xmlns:ds="http://schemas.openxmlformats.org/officeDocument/2006/customXml" ds:itemID="{485EA23D-4602-44F8-8125-1C9188E31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Workings out</vt:lpstr>
      <vt:lpstr>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Nicola Edson</cp:lastModifiedBy>
  <cp:revision/>
  <dcterms:created xsi:type="dcterms:W3CDTF">2021-10-27T10:45:58Z</dcterms:created>
  <dcterms:modified xsi:type="dcterms:W3CDTF">2024-06-25T10:33:26Z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0x010100B04AA77A24034C4CA6676BCE9D010291</vt:lpwstr>
  </property>
  <property fmtid="{D5CDD505-2E9C-101B-9397-08002B2CF9AE}" pid="3" name="MediaServiceImageTags">
    <vt:lpwstr/>
  </property>
</Properties>
</file>