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62E3E89B-00B2-4B5F-8B06-A8CD699832BC}" xr6:coauthVersionLast="47" xr6:coauthVersionMax="47" xr10:uidLastSave="{00000000-0000-0000-0000-000000000000}"/>
  <bookViews>
    <workbookView xWindow="19090" yWindow="-110" windowWidth="38620" windowHeight="21100"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7" i="4"/>
  <c r="B8" i="4"/>
  <c r="B9" i="4"/>
  <c r="B10" i="4"/>
  <c r="B11" i="4"/>
  <c r="B12" i="4"/>
  <c r="B13" i="4"/>
  <c r="B14" i="4"/>
  <c r="B15" i="4"/>
  <c r="B16" i="4"/>
  <c r="B17" i="4"/>
  <c r="B18" i="4"/>
  <c r="B19" i="4"/>
  <c r="B20" i="4"/>
  <c r="B21" i="4"/>
  <c r="B22" i="4"/>
  <c r="B5" i="4"/>
  <c r="G6" i="4"/>
  <c r="G7" i="4"/>
  <c r="G8" i="4"/>
  <c r="G9" i="4"/>
  <c r="G10" i="4"/>
  <c r="F6" i="4"/>
  <c r="F7" i="4"/>
  <c r="F8" i="4"/>
  <c r="F9" i="4"/>
  <c r="F10" i="4"/>
  <c r="F11" i="4"/>
  <c r="F12" i="4"/>
  <c r="F13" i="4"/>
  <c r="D6" i="4"/>
  <c r="D7" i="4"/>
  <c r="D8" i="4"/>
  <c r="D9" i="4"/>
  <c r="D10" i="4"/>
  <c r="D11" i="4"/>
  <c r="D12" i="4"/>
  <c r="D13" i="4"/>
  <c r="D14" i="4"/>
  <c r="C6" i="4"/>
  <c r="C7" i="4"/>
  <c r="C8" i="4"/>
  <c r="C9" i="4"/>
  <c r="C10" i="4"/>
  <c r="C11" i="4"/>
  <c r="C12" i="4"/>
  <c r="C13" i="4"/>
  <c r="C14" i="4"/>
  <c r="C15" i="4"/>
  <c r="C16" i="4"/>
  <c r="G5" i="4"/>
  <c r="F5" i="4"/>
  <c r="E5" i="4"/>
  <c r="L47" i="2" s="1"/>
  <c r="D5" i="4"/>
  <c r="C5" i="4"/>
  <c r="L59" i="2" l="1"/>
  <c r="G8" i="5" s="1"/>
  <c r="L23" i="2"/>
  <c r="L36" i="2"/>
  <c r="L49" i="2"/>
  <c r="G7" i="5" s="1"/>
  <c r="K63" i="2" a="1"/>
  <c r="K63" i="2" s="1"/>
  <c r="K61" i="2" a="1"/>
  <c r="K61" i="2" s="1"/>
  <c r="K60" i="2"/>
  <c r="K59" i="2"/>
  <c r="K52" i="2" a="1"/>
  <c r="K52" i="2" s="1"/>
  <c r="K56" i="2" a="1"/>
  <c r="K56" i="2" s="1"/>
  <c r="K54" i="2" a="1"/>
  <c r="K54" i="2" s="1"/>
  <c r="K51" i="2"/>
  <c r="K50" i="2"/>
  <c r="K49" i="2"/>
  <c r="K47" i="2"/>
  <c r="K45" i="2"/>
  <c r="K42" i="2" a="1"/>
  <c r="K42" i="2" s="1"/>
  <c r="K40" i="2" a="1"/>
  <c r="K40" i="2" s="1"/>
  <c r="K39" i="2"/>
  <c r="K36" i="2" a="1"/>
  <c r="K36" i="2" s="1"/>
  <c r="K33" i="2" a="1"/>
  <c r="K33" i="2" s="1"/>
  <c r="K31" i="2" a="1"/>
  <c r="K31" i="2" s="1"/>
  <c r="K30" i="2"/>
  <c r="K26" i="2" a="1"/>
  <c r="K26" i="2" s="1"/>
  <c r="K23" i="2" a="1"/>
  <c r="K23" i="2" s="1"/>
  <c r="K18" i="2" a="1"/>
  <c r="K18" i="2" s="1"/>
  <c r="K14" i="2" a="1"/>
  <c r="K14" i="2" s="1"/>
  <c r="K13" i="2"/>
  <c r="K10" i="2"/>
  <c r="K11" i="2" a="1"/>
  <c r="K11" i="2" s="1"/>
  <c r="K8" i="2" a="1"/>
  <c r="K8" i="2" s="1"/>
  <c r="K7" i="2"/>
  <c r="K6" i="2"/>
  <c r="K4" i="2" a="1"/>
  <c r="K4" i="2" s="1"/>
  <c r="G6" i="5"/>
  <c r="L4" i="2"/>
  <c r="D9" i="5"/>
  <c r="E9" i="5"/>
  <c r="H6" i="5" s="1"/>
  <c r="F8" i="5"/>
  <c r="F7" i="5"/>
  <c r="F6" i="5"/>
  <c r="F5" i="5"/>
  <c r="F4" i="5"/>
  <c r="F3" i="5"/>
  <c r="H7" i="5" l="1"/>
  <c r="H5" i="5"/>
  <c r="I6" i="5"/>
  <c r="H3" i="5"/>
  <c r="H4" i="5"/>
  <c r="H8" i="5"/>
  <c r="G4" i="5"/>
  <c r="G5" i="5"/>
  <c r="I7" i="5"/>
  <c r="G3" i="5"/>
  <c r="I5" i="5" l="1"/>
  <c r="H9" i="5"/>
  <c r="I4" i="5"/>
  <c r="I8" i="5"/>
  <c r="I3" i="5" l="1"/>
  <c r="I9"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<sst xmlns="http://schemas.openxmlformats.org/spreadsheetml/2006/main" count="235" uniqueCount="215">
  <si>
    <t>Ref </t>
  </si>
  <si>
    <t>Professional Standard Content</t>
  </si>
  <si>
    <t>Multiple</t>
  </si>
  <si>
    <t>Portfolio</t>
  </si>
  <si>
    <t>Professional discussion</t>
  </si>
  <si>
    <t>Online test</t>
  </si>
  <si>
    <t>Performance/ practical</t>
  </si>
  <si>
    <t>Skills</t>
  </si>
  <si>
    <t>Score</t>
  </si>
  <si>
    <t xml:space="preserve">Moderator comments  </t>
  </si>
  <si>
    <t>K1.1</t>
  </si>
  <si>
    <t>Customs and cultures</t>
  </si>
  <si>
    <t>·     Know the importance of cultures and customs for individuals and groups.</t>
  </si>
  <si>
    <t>·     Know how the cultures and customs impact on community liaison and cohesion.</t>
  </si>
  <si>
    <t>K1.2</t>
  </si>
  <si>
    <t>Demographic of local area</t>
  </si>
  <si>
    <t>·     Know how to research and use information gathered on the demographic of the population within the local community.</t>
  </si>
  <si>
    <t>K1.3</t>
  </si>
  <si>
    <t>Structure and function</t>
  </si>
  <si>
    <t>·     Know how local communities are structured and how they function.</t>
  </si>
  <si>
    <t>K1.4</t>
  </si>
  <si>
    <t>Identity</t>
  </si>
  <si>
    <t>·     Know how individuals identify themselves and the potential impact this has on participation within physical activity.</t>
  </si>
  <si>
    <t>·     Know what subsequent actions to take as a result of the impact.</t>
  </si>
  <si>
    <t>K1.5</t>
  </si>
  <si>
    <t>Protected characteristics</t>
  </si>
  <si>
    <t>·     Know the different protected characteristics.</t>
  </si>
  <si>
    <t>K1.6</t>
  </si>
  <si>
    <t>Engagement</t>
  </si>
  <si>
    <t>·     Know how to engage with the individual through empathy.</t>
  </si>
  <si>
    <t>·     Know how to communicate effectively to meet the specific needs of the individuals and groups within the local community.</t>
  </si>
  <si>
    <t>K1.7</t>
  </si>
  <si>
    <t>Barriers</t>
  </si>
  <si>
    <t>·     Know the barriers that stop individuals/groups within the local community from participating in sport, physical activity or health and well-being sessions/programmes.</t>
  </si>
  <si>
    <t>K1.8</t>
  </si>
  <si>
    <t>Physical and mental well-being</t>
  </si>
  <si>
    <t>·     The different benefits of being physically active and the affects that these have on the person sociologically, physically and psychologically.</t>
  </si>
  <si>
    <t>·     Know the importance of leading a healthy lifestyle including, nutrition, sleep and alcohol.</t>
  </si>
  <si>
    <t>·     The societal and economic benefits of a physically active and healthier nation.</t>
  </si>
  <si>
    <t>·     Know where to signpost and refer to support mechanisms.</t>
  </si>
  <si>
    <t>K1.9</t>
  </si>
  <si>
    <t>Build rapport</t>
  </si>
  <si>
    <t>·     Know the importance of building relationships and connecting with the individuals and groups within local community and those who support them including:</t>
  </si>
  <si>
    <t>­   Creating a connection.</t>
  </si>
  <si>
    <t>­   Creating rapport.</t>
  </si>
  <si>
    <t>­   Creating a positive and motivating environment.</t>
  </si>
  <si>
    <t xml:space="preserve">2.	The community environment </t>
  </si>
  <si>
    <t>Ref</t>
  </si>
  <si>
    <t>Knowledge and understanding:</t>
  </si>
  <si>
    <t>Those working in the community environment must:</t>
  </si>
  <si>
    <t>K2.1</t>
  </si>
  <si>
    <t>Local community area</t>
  </si>
  <si>
    <t>·     Understand the different community environments that can be used to assist in the delivery of sport and physical activity sessions, above and beyond traditional or dedicated sports facilities such as sports halls and playing fields.</t>
  </si>
  <si>
    <t>·     Understand the geography of your local community – housing estates, schools, green spaces, civic spaces, retail and industrial areas.</t>
  </si>
  <si>
    <t>·     Understand ‘territories’ and physical barriers, which influence how different parts of the community move and/or relate to each other e.g. rivers and major roads.</t>
  </si>
  <si>
    <t>K2.2</t>
  </si>
  <si>
    <t>Current provision</t>
  </si>
  <si>
    <t>·     Know about the existing provision within a local community: e.g. location, whether it is fit-for-purpose and the accessibility provisions available.</t>
  </si>
  <si>
    <t>·     Know how to work with clubs, local authorities’ other organisations within the local community.</t>
  </si>
  <si>
    <t>·     Understand key socialising hot spots within the local area.</t>
  </si>
  <si>
    <t xml:space="preserve">·     Know the current gaps in provision based on articulated needs.  </t>
  </si>
  <si>
    <t>K2.3</t>
  </si>
  <si>
    <t>Movement</t>
  </si>
  <si>
    <t>·     Know how individuals within the local area travel around the community: e.g. bus, car or walking.</t>
  </si>
  <si>
    <t>K2.4</t>
  </si>
  <si>
    <t>Key contacts</t>
  </si>
  <si>
    <t>·     Know how to access information on key contacts within local area.</t>
  </si>
  <si>
    <t>·     Know who the key local influencers are within the local community and how to contact them.</t>
  </si>
  <si>
    <t>K2.5</t>
  </si>
  <si>
    <t>Networks</t>
  </si>
  <si>
    <t>·     Know the different networks in the local community: e.g. formal and informal.</t>
  </si>
  <si>
    <t>·     Know how to communicate, engage and utilise local networks to collaboratively support the local community.</t>
  </si>
  <si>
    <t xml:space="preserve">3.	Principles of behaviour change </t>
  </si>
  <si>
    <t>K3.1</t>
  </si>
  <si>
    <t>Behaviour change</t>
  </si>
  <si>
    <t>·     Know how to influence people’s attitude towards sport and physical activity, health and well-being.</t>
  </si>
  <si>
    <t>·     Know how to support behaviour change in individuals.</t>
  </si>
  <si>
    <t>·     Know how to influence culture for behaviour change.</t>
  </si>
  <si>
    <t>K3.2</t>
  </si>
  <si>
    <t>Community’s behaviours</t>
  </si>
  <si>
    <t>·     Know how to recognise community’s normal behaviour.</t>
  </si>
  <si>
    <t>K3.3</t>
  </si>
  <si>
    <t>·     Know the potential and perceived barriers that may hinder an individual/groups participation within physical activity.</t>
  </si>
  <si>
    <t>·     Know the perceived barriers to include personal, social and structural.</t>
  </si>
  <si>
    <t>K3.4</t>
  </si>
  <si>
    <t>Promotion of long-term change</t>
  </si>
  <si>
    <t>·     Know how to recognise different types of change and motivation.</t>
  </si>
  <si>
    <t>·     Know the importance of how to listen to individuals/groups to understand their motivations.</t>
  </si>
  <si>
    <t>·     Know how an individual/group/community can be motivated to take part in sport and physical activity, health and well-being programmes.</t>
  </si>
  <si>
    <t>K3.5</t>
  </si>
  <si>
    <t>Motivation</t>
  </si>
  <si>
    <t xml:space="preserve">·     Know the motivation for individuals, groups and communities within the local area. </t>
  </si>
  <si>
    <t>Skills:</t>
  </si>
  <si>
    <t>Those Working in the community environment must be able to:</t>
  </si>
  <si>
    <t>S3.1</t>
  </si>
  <si>
    <t>·     Use different methods of motivation to encourage participant engagement with the activity being delivered.</t>
  </si>
  <si>
    <t>4.	Community engagement and activation</t>
  </si>
  <si>
    <t>K4.1</t>
  </si>
  <si>
    <t>Community needs</t>
  </si>
  <si>
    <t>·     Know how to reflect on the community’s needs.</t>
  </si>
  <si>
    <t>K4.2</t>
  </si>
  <si>
    <t>Communication</t>
  </si>
  <si>
    <t>·     Know the importance of adapting communication methods to meet the needs of the individuals’ and groups’ within the local community.</t>
  </si>
  <si>
    <t>K4.3</t>
  </si>
  <si>
    <t>Positive change</t>
  </si>
  <si>
    <t>·     Know how to promote positive change within the local community with the use of sport, physical activity or health and wellbeing delivery.</t>
  </si>
  <si>
    <t>K4.4</t>
  </si>
  <si>
    <t>Programmes</t>
  </si>
  <si>
    <t>·     Know how to consult with the local community to develop sustainable programmes to meet individuals’ and groups’ needs.</t>
  </si>
  <si>
    <t>·     Know how to engage, facilitate and deliver appropriate activities and programmes relating to sport, physical activity or health and well-being interventions.</t>
  </si>
  <si>
    <t>K4.5</t>
  </si>
  <si>
    <t>Working with others</t>
  </si>
  <si>
    <t xml:space="preserve">·     Know how to engage with individuals and groups to encourage capacity building and empowerment within the local community.  </t>
  </si>
  <si>
    <t>·     Know how to work within the community to develop sustainability and retention.</t>
  </si>
  <si>
    <t>K4.6</t>
  </si>
  <si>
    <t xml:space="preserve">Feedback/reflection </t>
  </si>
  <si>
    <t>·     Identify opportunities to collate and use feedback from individuals/groups regarding the activities or programmes delivered.</t>
  </si>
  <si>
    <t>·     Identify how to use feedback from the individuals and groups to promote motivation, sustainability and retention.</t>
  </si>
  <si>
    <t>S4.1</t>
  </si>
  <si>
    <t>·     Demonstrate a variety of communication skills: e.g. digital, written and oral.</t>
  </si>
  <si>
    <t>S4.2</t>
  </si>
  <si>
    <t>Consult and plan</t>
  </si>
  <si>
    <t>·     Consult with individuals/groups within the local community to plan an appropriate sport, physical activity or health and well-being programme.</t>
  </si>
  <si>
    <t>S4.3</t>
  </si>
  <si>
    <t>Application</t>
  </si>
  <si>
    <t>·     Demonstrate how an activity session or programme of activity meets the needs of the local community: e.g. structure, pricing, approach and timing.</t>
  </si>
  <si>
    <t>·     Demonstrate the ability to adapt activities or the programme to meet individuals or group needs at that time: e.g. personal, social and structural.</t>
  </si>
  <si>
    <t>S4.4</t>
  </si>
  <si>
    <t>Reflect</t>
  </si>
  <si>
    <t>·     Reflect on own performance.</t>
  </si>
  <si>
    <t>·     Reflect on projected sustainability of the programme using feedback received from other organisation and individuals/groups within local communities.</t>
  </si>
  <si>
    <t>Sections</t>
  </si>
  <si>
    <t>Specifications</t>
  </si>
  <si>
    <t>%worth of each section</t>
  </si>
  <si>
    <t>Total % covered of area</t>
  </si>
  <si>
    <t>Section % of total standard</t>
  </si>
  <si>
    <t>% covered of entire standard</t>
  </si>
  <si>
    <t>Knowledge</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</si>
  <si>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</si>
  <si>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</si>
  <si>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</si>
  <si>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</si>
  <si>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</si>
  <si>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</si>
  <si>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</si>
  <si>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</si>
  <si>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</si>
  <si>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</si>
  <si>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</si>
  <si>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</si>
  <si>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</si>
  <si>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</si>
  <si>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</si>
  <si>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</si>
  <si>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</si>
  <si>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</si>
  <si>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Information submitted is too generic</t>
  </si>
  <si>
    <t>Please elaborate on learning materials</t>
  </si>
  <si>
    <t>More research required</t>
  </si>
  <si>
    <t>Project</t>
  </si>
  <si>
    <t>Check grammar and spelling</t>
  </si>
  <si>
    <t>Simulation</t>
  </si>
  <si>
    <t>Please provide more detail</t>
  </si>
  <si>
    <t>Edit</t>
  </si>
  <si>
    <t>Attendence only</t>
  </si>
  <si>
    <t>Other</t>
  </si>
  <si>
    <t>Calculating the totally percentage of knowledge/ skill covered in each section</t>
  </si>
  <si>
    <t>K1</t>
  </si>
  <si>
    <t>K2</t>
  </si>
  <si>
    <t>K3</t>
  </si>
  <si>
    <t>S3</t>
  </si>
  <si>
    <t>K4</t>
  </si>
  <si>
    <t>S4</t>
  </si>
  <si>
    <t>% value</t>
  </si>
  <si>
    <t># spec</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</si>
  <si>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</si>
  <si>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</si>
  <si>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</si>
  <si>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Working in the Community Environment Mapping Template</t>
  </si>
  <si>
    <t>Professional Standard: Working in the Community Environment</t>
  </si>
  <si>
    <t>Edition: V2.1</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</si>
  <si>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</si>
  <si>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</si>
  <si>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</si>
  <si>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</si>
  <si>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</si>
  <si>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</si>
  <si>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</si>
  <si>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</si>
  <si>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</si>
  <si>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</si>
  <si>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</si>
  <si>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</si>
  <si>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</si>
  <si>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</si>
  <si>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</si>
  <si>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</si>
  <si>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</si>
  <si>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Publication date: 30th January 2025</t>
  </si>
  <si>
    <t>AR 28/01/25</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</si>
  <si>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</si>
  <si>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</si>
  <si>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</si>
  <si>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</si>
  <si>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</si>
  <si>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</si>
  <si>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</si>
  <si>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</si>
  <si>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</si>
  <si>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</si>
  <si>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</si>
  <si>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</si>
  <si>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</si>
  <si>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1. Understanding the community</t>
  </si>
  <si>
    <t>Further Comments (expand on evidence within column E /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</si>
</sst>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sz val="11"/>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sz val="12"/>
      <color rgb="FF12326E"/>
      <name val="Poppins"/>
      <family val="3"/>
    </font>
    <font>
      <b/>
      <sz val="12"/>
      <color rgb="FF12326E"/>
      <name val="Poppins"/>
      <family val="3"/>
    </font>
    <font>
      <b/>
      <sz val="12"/>
      <color theme="5"/>
      <name val="Poppins"/>
      <family val="3"/>
    </font>
    <font>
      <b/>
      <sz val="11"/>
      <color rgb="FF12326E"/>
      <name val="Poppins"/>
      <family val="3"/>
    </font>
    <font>
      <b/>
      <sz val="11"/>
      <color theme="4" tint="-0.499984740745262"/>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16">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theme="7" tint="-0.249977111117893"/>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3"/>
      </left>
      <right style="thin">
        <color theme="3"/>
      </right>
      <top style="thin">
        <color theme="3"/>
      </top>
      <bottom style="thin">
        <color theme="3"/>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bottom style="medium">
        <color rgb="FF00206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top style="medium">
        <color rgb="FF12326E"/>
      </top>
      <bottom style="medium">
        <color rgb="FF12326E"/>
      </bottom>
      <diagonal/>
    </border>
    <border>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dashed">
        <color theme="0" tint="-0.34998626667073579"/>
      </bottom>
      <diagonal/>
    </border>
    <border>
      <left style="medium">
        <color rgb="FF12326E"/>
      </left>
      <right style="medium">
        <color rgb="FF12326E"/>
      </right>
      <top style="dashed">
        <color theme="0" tint="-0.34998626667073579"/>
      </top>
      <bottom style="medium">
        <color rgb="FF12326E"/>
      </bottom>
      <diagonal/>
    </border>
    <border>
      <left style="medium">
        <color rgb="FF12326E"/>
      </left>
      <right style="medium">
        <color rgb="FF12326E"/>
      </right>
      <top/>
      <bottom style="medium">
        <color rgb="FF12326E"/>
      </bottom>
      <diagonal/>
    </border>
    <border>
      <left style="dashed">
        <color theme="0" tint="-0.34998626667073579"/>
      </left>
      <right style="dashed">
        <color theme="0" tint="-0.34998626667073579"/>
      </right>
      <top/>
      <bottom/>
      <diagonal/>
    </border>
    <border>
      <left/>
      <right style="medium">
        <color rgb="FF12326E"/>
      </right>
      <top style="medium">
        <color rgb="FF12326E"/>
      </top>
      <bottom/>
      <diagonal/>
    </border>
    <border>
      <left style="medium">
        <color rgb="FF12326E"/>
      </left>
      <right/>
      <top/>
      <bottom style="medium">
        <color rgb="FF12326E"/>
      </bottom>
      <diagonal/>
    </border>
    <border>
      <left style="medium">
        <color rgb="FF12326E"/>
      </left>
      <right/>
      <top/>
      <bottom/>
      <diagonal/>
    </border>
    <border>
      <left/>
      <right style="medium">
        <color rgb="FF12326E"/>
      </right>
      <top/>
      <bottom/>
      <diagonal/>
    </border>
    <border>
      <left style="medium">
        <color rgb="FF12326E"/>
      </left>
      <right/>
      <top style="medium">
        <color rgb="FF12326E"/>
      </top>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style="medium">
        <color theme="0"/>
      </top>
      <bottom style="medium">
        <color theme="0"/>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right/>
      <top style="medium">
        <color rgb="FF12326E"/>
      </top>
      <bottom/>
      <diagonal/>
    </border>
    <border>
      <left/>
      <right style="medium">
        <color rgb="FF12326E"/>
      </right>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2060"/>
      </left>
      <right/>
      <top/>
      <bottom/>
      <diagonal/>
    </border>
    <border>
      <left/>
      <right style="medium">
        <color rgb="FF002060"/>
      </right>
      <top/>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dashed">
        <color theme="0" tint="-0.34998626667073579"/>
      </left>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top style="medium">
        <color theme="4" tint="-0.499984740745262"/>
      </top>
      <bottom style="medium">
        <color rgb="FF002060"/>
      </bottom>
      <diagonal/>
    </border>
    <border>
      <left style="medium">
        <color rgb="FF002060"/>
      </left>
      <right/>
      <top style="medium">
        <color rgb="FF002060"/>
      </top>
      <bottom style="medium">
        <color indexed="64"/>
      </bottom>
      <diagonal/>
    </border>
    <border>
      <left/>
      <right style="medium">
        <color rgb="FF002060"/>
      </right>
      <top style="medium">
        <color rgb="FF002060"/>
      </top>
      <bottom style="medium">
        <color indexed="64"/>
      </bottom>
      <diagonal/>
    </border>
    <border>
      <left style="medium">
        <color rgb="FF002060"/>
      </left>
      <right style="medium">
        <color rgb="FF002060"/>
      </right>
      <top style="medium">
        <color rgb="FF002060"/>
      </top>
      <bottom style="medium">
        <color indexed="64"/>
      </bottom>
      <diagonal/>
    </border>
    <border>
      <left/>
      <right/>
      <top style="medium">
        <color rgb="FF002060"/>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rgb="FF002060"/>
      </left>
      <right style="medium">
        <color theme="4" tint="-0.499984740745262"/>
      </right>
      <top style="medium">
        <color rgb="FF002060"/>
      </top>
      <bottom style="medium">
        <color indexed="64"/>
      </bottom>
      <diagonal/>
    </border>
    <border>
      <left style="medium">
        <color theme="4" tint="-0.499984740745262"/>
      </left>
      <right style="medium">
        <color rgb="FF12326E"/>
      </right>
      <top/>
      <bottom style="medium">
        <color indexed="64"/>
      </bottom>
      <diagonal/>
    </border>
    <border>
      <left style="medium">
        <color rgb="FF12326E"/>
      </left>
      <right style="medium">
        <color rgb="FF002060"/>
      </right>
      <top style="medium">
        <color rgb="FF002060"/>
      </top>
      <bottom style="medium">
        <color indexed="64"/>
      </bottom>
      <diagonal/>
    </border>
    <border>
      <left/>
      <right style="medium">
        <color rgb="FF002060"/>
      </right>
      <top style="medium">
        <color theme="4" tint="-0.499984740745262"/>
      </top>
      <bottom style="medium">
        <color indexed="64"/>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diagonal/>
    </border>
    <border>
      <left style="medium">
        <color rgb="FF12326E"/>
      </left>
      <right style="medium">
        <color rgb="FF002060"/>
      </right>
      <top/>
      <bottom/>
      <diagonal/>
    </border>
    <border>
      <left style="medium">
        <color rgb="FF002060"/>
      </left>
      <right style="medium">
        <color rgb="FF002060"/>
      </right>
      <top/>
      <bottom/>
      <diagonal/>
    </border>
    <border>
      <left style="medium">
        <color rgb="FF12326E"/>
      </left>
      <right style="medium">
        <color rgb="FF002060"/>
      </right>
      <top/>
      <bottom style="medium">
        <color rgb="FF12326E"/>
      </bottom>
      <diagonal/>
    </border>
    <border>
      <left/>
      <right style="medium">
        <color rgb="FF002060"/>
      </right>
      <top style="medium">
        <color indexed="64"/>
      </top>
      <bottom/>
      <diagonal/>
    </border>
    <border>
      <left style="medium">
        <color rgb="FF002060"/>
      </left>
      <right style="thin">
        <color theme="4" tint="-0.499984740745262"/>
      </right>
      <top style="medium">
        <color rgb="FF002060"/>
      </top>
      <bottom/>
      <diagonal/>
    </border>
    <border>
      <left/>
      <right style="medium">
        <color rgb="FF002060"/>
      </right>
      <top/>
      <bottom style="medium">
        <color rgb="FF12326E"/>
      </bottom>
      <diagonal/>
    </border>
    <border>
      <left style="medium">
        <color rgb="FF002060"/>
      </left>
      <right style="thin">
        <color theme="4" tint="-0.499984740745262"/>
      </right>
      <top/>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rgb="FF002060"/>
      </top>
      <bottom style="medium">
        <color theme="4" tint="-0.499984740745262"/>
      </bottom>
      <diagonal/>
    </border>
    <border>
      <left style="medium">
        <color rgb="FF002060"/>
      </left>
      <right style="medium">
        <color rgb="FF002060"/>
      </right>
      <top/>
      <bottom style="medium">
        <color theme="4" tint="-0.499984740745262"/>
      </bottom>
      <diagonal/>
    </border>
    <border>
      <left style="medium">
        <color rgb="FF002060"/>
      </left>
      <right style="medium">
        <color rgb="FF002060"/>
      </right>
      <top/>
      <bottom style="medium">
        <color rgb="FF002060"/>
      </bottom>
      <diagonal/>
    </border>
    <border>
      <left/>
      <right style="thin">
        <color theme="4" tint="-0.499984740745262"/>
      </right>
      <top style="medium">
        <color rgb="FF002060"/>
      </top>
      <bottom/>
      <diagonal/>
    </border>
    <border>
      <left/>
      <right style="thin">
        <color theme="4" tint="-0.499984740745262"/>
      </right>
      <top/>
      <bottom/>
      <diagonal/>
    </border>
    <border>
      <left style="medium">
        <color theme="4" tint="-0.499984740745262"/>
      </left>
      <right style="medium">
        <color rgb="FF002060"/>
      </right>
      <top style="medium">
        <color rgb="FF002060"/>
      </top>
      <bottom/>
      <diagonal/>
    </border>
    <border>
      <left style="medium">
        <color theme="4" tint="-0.499984740745262"/>
      </left>
      <right style="medium">
        <color rgb="FF002060"/>
      </right>
      <top/>
      <bottom style="medium">
        <color rgb="FF002060"/>
      </bottom>
      <diagonal/>
    </border>
    <border>
      <left style="thin">
        <color rgb="FF12326E"/>
      </left>
      <right style="medium">
        <color rgb="FF002060"/>
      </right>
      <top style="thin">
        <color rgb="FF12326E"/>
      </top>
      <bottom style="medium">
        <color rgb="FF002060"/>
      </bottom>
      <diagonal/>
    </border>
    <border>
      <left style="thin">
        <color rgb="FF12326E"/>
      </left>
      <right style="medium">
        <color rgb="FF002060"/>
      </right>
      <top style="thin">
        <color rgb="FF12326E"/>
      </top>
      <bottom style="thin">
        <color rgb="FF12326E"/>
      </bottom>
      <diagonal/>
    </border>
    <border>
      <left style="thin">
        <color rgb="FF12326E"/>
      </left>
      <right style="medium">
        <color rgb="FF002060"/>
      </right>
      <top style="medium">
        <color indexed="64"/>
      </top>
      <bottom style="thin">
        <color rgb="FF12326E"/>
      </bottom>
      <diagonal/>
    </border>
    <border>
      <left style="thin">
        <color rgb="FF12326E"/>
      </left>
      <right style="medium">
        <color rgb="FF002060"/>
      </right>
      <top style="medium">
        <color rgb="FF002060"/>
      </top>
      <bottom style="thin">
        <color rgb="FF12326E"/>
      </bottom>
      <diagonal/>
    </border>
    <border>
      <left style="medium">
        <color rgb="FF002060"/>
      </left>
      <right style="medium">
        <color rgb="FF002060"/>
      </right>
      <top style="medium">
        <color indexed="64"/>
      </top>
      <bottom style="dotted">
        <color theme="0" tint="-0.14999847407452621"/>
      </bottom>
      <diagonal/>
    </border>
    <border>
      <left style="medium">
        <color rgb="FF002060"/>
      </left>
      <right style="medium">
        <color rgb="FF12326E"/>
      </right>
      <top style="medium">
        <color indexed="64"/>
      </top>
      <bottom style="dotted">
        <color theme="0" tint="-0.14999847407452621"/>
      </bottom>
      <diagonal/>
    </border>
    <border>
      <left style="medium">
        <color rgb="FF12326E"/>
      </left>
      <right style="medium">
        <color rgb="FF12326E"/>
      </right>
      <top style="medium">
        <color indexed="64"/>
      </top>
      <bottom style="dotted">
        <color theme="0" tint="-0.14999847407452621"/>
      </bottom>
      <diagonal/>
    </border>
    <border>
      <left style="medium">
        <color rgb="FF12326E"/>
      </left>
      <right style="medium">
        <color rgb="FF002060"/>
      </right>
      <top style="medium">
        <color indexed="64"/>
      </top>
      <bottom style="dotted">
        <color theme="0" tint="-0.14999847407452621"/>
      </bottom>
      <diagonal/>
    </border>
    <border>
      <left style="medium">
        <color rgb="FF002060"/>
      </left>
      <right style="medium">
        <color rgb="FF002060"/>
      </right>
      <top/>
      <bottom style="dotted">
        <color theme="0" tint="-0.14999847407452621"/>
      </bottom>
      <diagonal/>
    </border>
    <border>
      <left style="medium">
        <color rgb="FF12326E"/>
      </left>
      <right style="medium">
        <color rgb="FF12326E"/>
      </right>
      <top style="medium">
        <color rgb="FF12326E"/>
      </top>
      <bottom style="dotted">
        <color theme="0" tint="-0.14999847407452621"/>
      </bottom>
      <diagonal/>
    </border>
    <border>
      <left style="medium">
        <color rgb="FF12326E"/>
      </left>
      <right style="medium">
        <color rgb="FF002060"/>
      </right>
      <top style="medium">
        <color rgb="FF12326E"/>
      </top>
      <bottom style="dotted">
        <color theme="0" tint="-0.14999847407452621"/>
      </bottom>
      <diagonal/>
    </border>
    <border>
      <left style="medium">
        <color rgb="FF002060"/>
      </left>
      <right style="medium">
        <color rgb="FF002060"/>
      </right>
      <top style="medium">
        <color rgb="FF002060"/>
      </top>
      <bottom style="dotted">
        <color theme="0" tint="-0.14999847407452621"/>
      </bottom>
      <diagonal/>
    </border>
    <border>
      <left style="medium">
        <color rgb="FF002060"/>
      </left>
      <right style="medium">
        <color rgb="FF002060"/>
      </right>
      <top style="dotted">
        <color theme="0" tint="-0.14999847407452621"/>
      </top>
      <bottom style="dotted">
        <color theme="0" tint="-0.14999847407452621"/>
      </bottom>
      <diagonal/>
    </border>
    <border>
      <left style="medium">
        <color rgb="FF12326E"/>
      </left>
      <right style="medium">
        <color rgb="FF12326E"/>
      </right>
      <top style="dotted">
        <color theme="0" tint="-0.14999847407452621"/>
      </top>
      <bottom style="dotted">
        <color theme="0" tint="-0.14999847407452621"/>
      </bottom>
      <diagonal/>
    </border>
    <border>
      <left style="medium">
        <color rgb="FF12326E"/>
      </left>
      <right style="medium">
        <color rgb="FF002060"/>
      </right>
      <top style="dotted">
        <color theme="0" tint="-0.14999847407452621"/>
      </top>
      <bottom style="dotted">
        <color theme="0" tint="-0.14999847407452621"/>
      </bottom>
      <diagonal/>
    </border>
    <border>
      <left style="medium">
        <color rgb="FF002060"/>
      </left>
      <right style="medium">
        <color rgb="FF002060"/>
      </right>
      <top style="medium">
        <color rgb="FF12326E"/>
      </top>
      <bottom style="dotted">
        <color theme="0" tint="-0.14999847407452621"/>
      </bottom>
      <diagonal/>
    </border>
    <border>
      <left style="medium">
        <color rgb="FF002060"/>
      </left>
      <right style="medium">
        <color rgb="FF12326E"/>
      </right>
      <top style="medium">
        <color rgb="FF12326E"/>
      </top>
      <bottom style="dotted">
        <color theme="0" tint="-0.14999847407452621"/>
      </bottom>
      <diagonal/>
    </border>
    <border>
      <left style="medium">
        <color rgb="FF002060"/>
      </left>
      <right style="medium">
        <color rgb="FF12326E"/>
      </right>
      <top/>
      <bottom style="dotted">
        <color theme="0" tint="-0.14999847407452621"/>
      </bottom>
      <diagonal/>
    </border>
    <border>
      <left style="medium">
        <color rgb="FF12326E"/>
      </left>
      <right style="medium">
        <color rgb="FF12326E"/>
      </right>
      <top/>
      <bottom style="dotted">
        <color theme="0" tint="-0.14999847407452621"/>
      </bottom>
      <diagonal/>
    </border>
    <border>
      <left/>
      <right/>
      <top style="medium">
        <color rgb="FF12326E"/>
      </top>
      <bottom style="medium">
        <color rgb="FF12326E"/>
      </bottom>
      <diagonal/>
    </border>
    <border>
      <left/>
      <right style="dashed">
        <color theme="0" tint="-0.34998626667073579"/>
      </right>
      <top style="medium">
        <color rgb="FF12326E"/>
      </top>
      <bottom style="medium">
        <color rgb="FF12326E"/>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257">
    <xf numFmtId="0" fontId="0" fillId="0" borderId="0" xfId="0"/>
    <xf numFmtId="0" fontId="1" fillId="0" borderId="0" xfId="0" applyFont="1"/>
    <xf numFmtId="0" fontId="3" fillId="0" borderId="7" xfId="0" applyFont="1" applyBorder="1"/>
    <xf numFmtId="0" fontId="4" fillId="0" borderId="7" xfId="0" applyFont="1" applyBorder="1"/>
    <xf numFmtId="0" fontId="3" fillId="0" borderId="12" xfId="0" applyFont="1" applyBorder="1"/>
    <xf numFmtId="0" fontId="0" fillId="0" borderId="0" xfId="0" applyAlignment="1">
      <alignment vertical="center"/>
    </xf>
    <xf numFmtId="0" fontId="0" fillId="0" borderId="31" xfId="0" applyBorder="1"/>
    <xf numFmtId="0" fontId="0" fillId="0" borderId="33" xfId="0" applyBorder="1"/>
    <xf numFmtId="0" fontId="0" fillId="0" borderId="13" xfId="0" applyBorder="1"/>
    <xf numFmtId="0" fontId="0" fillId="0" borderId="14" xfId="0" applyBorder="1"/>
    <xf numFmtId="0" fontId="1" fillId="0" borderId="11" xfId="0" applyFont="1" applyBorder="1"/>
    <xf numFmtId="0" fontId="10" fillId="0" borderId="11" xfId="0" applyFont="1" applyBorder="1"/>
    <xf numFmtId="0" fontId="10" fillId="0" borderId="11" xfId="0" applyFont="1" applyBorder="1" applyAlignment="1">
      <alignment horizontal="center" vertical="center"/>
    </xf>
    <xf numFmtId="0" fontId="1" fillId="0" borderId="11" xfId="0" applyFont="1" applyBorder="1" applyAlignment="1">
      <alignment vertical="center"/>
    </xf>
    <xf numFmtId="164" fontId="1" fillId="0" borderId="11" xfId="0" applyNumberFormat="1" applyFont="1" applyBorder="1"/>
    <xf numFmtId="0" fontId="10" fillId="0" borderId="11" xfId="0" applyFont="1" applyBorder="1" applyAlignment="1">
      <alignment horizontal="center" vertical="center" wrapText="1"/>
    </xf>
    <xf numFmtId="0" fontId="1" fillId="0" borderId="11" xfId="0" applyFont="1" applyBorder="1" applyAlignment="1">
      <alignment vertical="center" wrapText="1"/>
    </xf>
    <xf numFmtId="0" fontId="11" fillId="0" borderId="11" xfId="0" applyFont="1" applyBorder="1" applyAlignment="1">
      <alignment horizontal="right" vertical="center" wrapText="1"/>
    </xf>
    <xf numFmtId="0" fontId="11" fillId="0" borderId="11" xfId="0" applyFont="1" applyBorder="1" applyAlignment="1">
      <alignment vertical="center" wrapText="1"/>
    </xf>
    <xf numFmtId="0" fontId="11" fillId="0" borderId="11" xfId="0" applyFont="1" applyBorder="1"/>
    <xf numFmtId="0" fontId="11" fillId="7" borderId="11" xfId="0" applyFont="1" applyFill="1" applyBorder="1"/>
    <xf numFmtId="164" fontId="11" fillId="0" borderId="11" xfId="0" applyNumberFormat="1" applyFont="1" applyBorder="1"/>
    <xf numFmtId="0" fontId="12" fillId="0" borderId="0" xfId="0" applyFont="1" applyAlignment="1">
      <alignment vertical="center" wrapText="1"/>
    </xf>
    <xf numFmtId="164" fontId="0" fillId="0" borderId="0" xfId="0" applyNumberFormat="1"/>
    <xf numFmtId="0" fontId="9" fillId="0" borderId="15" xfId="0" applyFont="1" applyBorder="1" applyAlignment="1">
      <alignment wrapText="1"/>
    </xf>
    <xf numFmtId="0" fontId="9" fillId="0" borderId="15" xfId="0" applyFont="1" applyBorder="1"/>
    <xf numFmtId="0" fontId="9" fillId="0" borderId="32" xfId="0" applyFont="1" applyBorder="1"/>
    <xf numFmtId="0" fontId="9" fillId="0" borderId="13" xfId="0" applyFont="1" applyBorder="1"/>
    <xf numFmtId="0" fontId="9" fillId="0" borderId="14" xfId="0" applyFont="1" applyBorder="1"/>
    <xf numFmtId="0" fontId="9" fillId="0" borderId="13" xfId="0" applyFont="1" applyBorder="1" applyAlignment="1">
      <alignment wrapText="1"/>
    </xf>
    <xf numFmtId="0" fontId="0" fillId="0" borderId="46" xfId="0" applyBorder="1" applyAlignment="1">
      <alignment wrapText="1"/>
    </xf>
    <xf numFmtId="0" fontId="0" fillId="0" borderId="46" xfId="0" applyBorder="1"/>
    <xf numFmtId="0" fontId="0" fillId="0" borderId="48" xfId="0" applyBorder="1"/>
    <xf numFmtId="0" fontId="19" fillId="5" borderId="49" xfId="0" applyFont="1" applyFill="1" applyBorder="1" applyAlignment="1">
      <alignment horizontal="left" vertical="center"/>
    </xf>
    <xf numFmtId="0" fontId="19" fillId="5" borderId="50" xfId="0" applyFont="1" applyFill="1" applyBorder="1" applyAlignment="1">
      <alignment horizontal="left" vertical="center"/>
    </xf>
    <xf numFmtId="0" fontId="19" fillId="5" borderId="51" xfId="0" applyFont="1" applyFill="1" applyBorder="1" applyAlignment="1">
      <alignment horizontal="left" vertical="center"/>
    </xf>
    <xf numFmtId="0" fontId="20" fillId="0" borderId="49" xfId="0" applyFont="1" applyBorder="1" applyAlignment="1">
      <alignment horizontal="left" vertical="center"/>
    </xf>
    <xf numFmtId="0" fontId="20" fillId="0" borderId="50" xfId="0" applyFont="1" applyBorder="1" applyAlignment="1">
      <alignment horizontal="left" vertical="center"/>
    </xf>
    <xf numFmtId="0" fontId="20" fillId="0" borderId="51" xfId="0" applyFont="1" applyBorder="1" applyAlignment="1">
      <alignment horizontal="left" vertical="center" wrapText="1"/>
    </xf>
    <xf numFmtId="0" fontId="20" fillId="0" borderId="51" xfId="0" applyFont="1" applyBorder="1" applyAlignment="1">
      <alignment horizontal="left" vertical="center"/>
    </xf>
    <xf numFmtId="0" fontId="20" fillId="0" borderId="52" xfId="0" applyFont="1" applyBorder="1"/>
    <xf numFmtId="0" fontId="20" fillId="0" borderId="53" xfId="0" applyFont="1" applyBorder="1"/>
    <xf numFmtId="0" fontId="20" fillId="0" borderId="54" xfId="0" applyFont="1" applyBorder="1"/>
    <xf numFmtId="0" fontId="20" fillId="0" borderId="0" xfId="0" applyFont="1"/>
    <xf numFmtId="0" fontId="0" fillId="0" borderId="56" xfId="0" applyBorder="1"/>
    <xf numFmtId="0" fontId="21" fillId="0" borderId="0" xfId="2" applyFont="1"/>
    <xf numFmtId="0" fontId="21" fillId="0" borderId="0" xfId="0" applyFont="1"/>
    <xf numFmtId="0" fontId="23" fillId="0" borderId="33" xfId="0" applyFont="1" applyBorder="1" applyAlignment="1">
      <alignment vertical="center"/>
    </xf>
    <xf numFmtId="0" fontId="23" fillId="0" borderId="31" xfId="0" applyFont="1" applyBorder="1" applyAlignment="1">
      <alignment vertical="center"/>
    </xf>
    <xf numFmtId="0" fontId="21" fillId="0" borderId="13" xfId="0" applyFont="1" applyBorder="1" applyAlignment="1">
      <alignment wrapText="1"/>
    </xf>
    <xf numFmtId="0" fontId="24" fillId="0" borderId="31" xfId="2" applyFont="1" applyBorder="1" applyAlignment="1">
      <alignment vertical="center"/>
    </xf>
    <xf numFmtId="0" fontId="21" fillId="0" borderId="31" xfId="0" applyFont="1" applyBorder="1" applyAlignment="1">
      <alignment vertical="center"/>
    </xf>
    <xf numFmtId="0" fontId="25" fillId="0" borderId="33" xfId="0" applyFont="1" applyBorder="1" applyAlignment="1">
      <alignment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6" fillId="0" borderId="0" xfId="0" applyFont="1" applyAlignment="1">
      <alignment horizontal="center" vertical="center" wrapText="1"/>
    </xf>
    <xf numFmtId="1" fontId="26" fillId="0" borderId="0" xfId="0" applyNumberFormat="1" applyFont="1" applyAlignment="1">
      <alignment horizontal="center" vertical="center" wrapText="1"/>
    </xf>
    <xf numFmtId="1" fontId="26" fillId="0" borderId="0" xfId="0" applyNumberFormat="1" applyFont="1" applyAlignment="1">
      <alignment vertical="center" wrapText="1"/>
    </xf>
    <xf numFmtId="0" fontId="26" fillId="2" borderId="0" xfId="0" applyFont="1" applyFill="1" applyAlignment="1">
      <alignment vertical="center" wrapText="1"/>
    </xf>
    <xf numFmtId="0" fontId="29" fillId="0" borderId="0" xfId="0" applyFont="1" applyAlignment="1" applyProtection="1">
      <alignment horizontal="center" vertical="center" wrapText="1"/>
      <protection locked="0"/>
    </xf>
    <xf numFmtId="0" fontId="21" fillId="2" borderId="66" xfId="0" applyFont="1" applyFill="1" applyBorder="1" applyAlignment="1">
      <alignment horizontal="center" vertical="center" wrapText="1"/>
    </xf>
    <xf numFmtId="0" fontId="29" fillId="0" borderId="59" xfId="0" applyFont="1" applyBorder="1" applyAlignment="1">
      <alignment horizontal="center" vertical="center" wrapText="1"/>
    </xf>
    <xf numFmtId="0" fontId="21" fillId="2" borderId="29" xfId="0" applyFont="1" applyFill="1" applyBorder="1" applyAlignment="1">
      <alignment vertical="center" wrapText="1"/>
    </xf>
    <xf numFmtId="0" fontId="29" fillId="6" borderId="4" xfId="0" applyFont="1" applyFill="1" applyBorder="1" applyAlignment="1">
      <alignment horizontal="center" vertical="center" wrapText="1"/>
    </xf>
    <xf numFmtId="0" fontId="21" fillId="0" borderId="0" xfId="0" applyFont="1" applyAlignment="1">
      <alignment vertical="center" wrapText="1"/>
    </xf>
    <xf numFmtId="0" fontId="29" fillId="0" borderId="70" xfId="0" applyFont="1" applyBorder="1" applyAlignment="1">
      <alignment horizontal="left" vertical="center" wrapText="1"/>
    </xf>
    <xf numFmtId="0" fontId="29" fillId="0" borderId="71" xfId="0" applyFont="1" applyBorder="1" applyAlignment="1">
      <alignment horizontal="left" vertical="center" wrapText="1"/>
    </xf>
    <xf numFmtId="0" fontId="29" fillId="4" borderId="72" xfId="0" applyFont="1" applyFill="1" applyBorder="1" applyAlignment="1" applyProtection="1">
      <alignment horizontal="center" vertical="center" wrapText="1"/>
      <protection locked="0"/>
    </xf>
    <xf numFmtId="0" fontId="29" fillId="4" borderId="73" xfId="0" applyFont="1" applyFill="1" applyBorder="1" applyAlignment="1" applyProtection="1">
      <alignment horizontal="center" vertical="center" wrapText="1"/>
      <protection locked="0"/>
    </xf>
    <xf numFmtId="0" fontId="29" fillId="5" borderId="70" xfId="0" applyFont="1" applyFill="1" applyBorder="1" applyAlignment="1">
      <alignment horizontal="center" vertical="center" wrapText="1"/>
    </xf>
    <xf numFmtId="1" fontId="29" fillId="5" borderId="70" xfId="0" applyNumberFormat="1" applyFont="1" applyFill="1" applyBorder="1" applyAlignment="1">
      <alignment horizontal="center" vertical="center" wrapText="1"/>
    </xf>
    <xf numFmtId="0" fontId="29" fillId="5" borderId="74" xfId="0" applyFont="1" applyFill="1" applyBorder="1" applyAlignment="1">
      <alignment horizontal="center" vertical="center" wrapText="1"/>
    </xf>
    <xf numFmtId="0" fontId="29" fillId="5" borderId="75"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0" borderId="0" xfId="0" applyFont="1" applyAlignment="1">
      <alignment vertical="center" wrapText="1"/>
    </xf>
    <xf numFmtId="0" fontId="21" fillId="0" borderId="0" xfId="0" applyFont="1" applyAlignment="1">
      <alignment horizontal="center" vertical="center" wrapText="1"/>
    </xf>
    <xf numFmtId="0" fontId="21" fillId="2" borderId="0" xfId="0" applyFont="1" applyFill="1" applyAlignment="1">
      <alignment vertical="center" wrapText="1"/>
    </xf>
    <xf numFmtId="0" fontId="21" fillId="0" borderId="0" xfId="0" applyFont="1" applyAlignment="1" applyProtection="1">
      <alignment vertical="center" wrapText="1"/>
      <protection locked="0"/>
    </xf>
    <xf numFmtId="0" fontId="21" fillId="5" borderId="30"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6" borderId="22" xfId="0" applyFont="1" applyFill="1" applyBorder="1" applyAlignment="1">
      <alignment vertical="center" wrapText="1"/>
    </xf>
    <xf numFmtId="0" fontId="21" fillId="5" borderId="28" xfId="0" applyFont="1" applyFill="1" applyBorder="1" applyAlignment="1">
      <alignment horizontal="center" vertical="center" wrapText="1"/>
    </xf>
    <xf numFmtId="0" fontId="29" fillId="0" borderId="21" xfId="0" applyFont="1" applyBorder="1" applyAlignment="1">
      <alignment vertical="center" wrapText="1"/>
    </xf>
    <xf numFmtId="0" fontId="21" fillId="4" borderId="20" xfId="0" applyFont="1" applyFill="1" applyBorder="1" applyAlignment="1" applyProtection="1">
      <alignment horizontal="left" vertical="center" wrapText="1"/>
      <protection locked="0"/>
    </xf>
    <xf numFmtId="0" fontId="21" fillId="4" borderId="21" xfId="0" applyFont="1" applyFill="1" applyBorder="1" applyAlignment="1" applyProtection="1">
      <alignment vertical="center" wrapText="1"/>
      <protection locked="0"/>
    </xf>
    <xf numFmtId="0" fontId="21" fillId="5" borderId="19" xfId="0" applyFont="1" applyFill="1" applyBorder="1" applyAlignment="1">
      <alignment horizontal="center" vertical="center" wrapText="1"/>
    </xf>
    <xf numFmtId="0" fontId="21" fillId="5" borderId="20" xfId="0" applyFont="1" applyFill="1" applyBorder="1" applyAlignment="1">
      <alignment vertical="center" wrapText="1"/>
    </xf>
    <xf numFmtId="0" fontId="21" fillId="5" borderId="21" xfId="0" applyFont="1" applyFill="1" applyBorder="1" applyAlignment="1">
      <alignment vertical="center" wrapText="1"/>
    </xf>
    <xf numFmtId="0" fontId="21" fillId="6" borderId="21" xfId="0" applyFont="1" applyFill="1" applyBorder="1" applyAlignment="1">
      <alignment vertical="center" wrapText="1"/>
    </xf>
    <xf numFmtId="0" fontId="21" fillId="4" borderId="26" xfId="0" applyFont="1" applyFill="1" applyBorder="1" applyAlignment="1" applyProtection="1">
      <alignment horizontal="left" vertical="center" wrapText="1"/>
      <protection locked="0"/>
    </xf>
    <xf numFmtId="0" fontId="21" fillId="4" borderId="17" xfId="0" applyFont="1" applyFill="1" applyBorder="1" applyAlignment="1" applyProtection="1">
      <alignment vertical="center" wrapText="1"/>
      <protection locked="0"/>
    </xf>
    <xf numFmtId="0" fontId="21" fillId="5" borderId="26" xfId="0" applyFont="1" applyFill="1" applyBorder="1" applyAlignment="1">
      <alignment vertical="center" wrapText="1"/>
    </xf>
    <xf numFmtId="0" fontId="21" fillId="5" borderId="17" xfId="0" applyFont="1" applyFill="1" applyBorder="1" applyAlignment="1">
      <alignment vertical="center" wrapText="1"/>
    </xf>
    <xf numFmtId="0" fontId="21" fillId="6" borderId="17" xfId="0" applyFont="1" applyFill="1" applyBorder="1" applyAlignment="1">
      <alignment vertical="center" wrapText="1"/>
    </xf>
    <xf numFmtId="0" fontId="21" fillId="6" borderId="23" xfId="0" applyFont="1" applyFill="1" applyBorder="1" applyAlignment="1">
      <alignment vertical="center" wrapText="1"/>
    </xf>
    <xf numFmtId="0" fontId="21" fillId="4" borderId="18" xfId="0" applyFont="1" applyFill="1" applyBorder="1" applyAlignment="1" applyProtection="1">
      <alignment horizontal="left" vertical="center" wrapText="1"/>
      <protection locked="0"/>
    </xf>
    <xf numFmtId="0" fontId="21" fillId="4" borderId="18" xfId="0" applyFont="1" applyFill="1" applyBorder="1" applyAlignment="1" applyProtection="1">
      <alignment vertical="center" wrapText="1"/>
      <protection locked="0"/>
    </xf>
    <xf numFmtId="0" fontId="21" fillId="5" borderId="29" xfId="0" applyFont="1" applyFill="1" applyBorder="1" applyAlignment="1">
      <alignment vertical="center" wrapText="1"/>
    </xf>
    <xf numFmtId="0" fontId="21" fillId="6" borderId="18" xfId="0" applyFont="1" applyFill="1" applyBorder="1" applyAlignment="1">
      <alignment vertical="center" wrapText="1"/>
    </xf>
    <xf numFmtId="0" fontId="21" fillId="4" borderId="21" xfId="0" applyFont="1" applyFill="1" applyBorder="1" applyAlignment="1" applyProtection="1">
      <alignment horizontal="left" vertical="center" wrapText="1"/>
      <protection locked="0"/>
    </xf>
    <xf numFmtId="0" fontId="21" fillId="5" borderId="24" xfId="0" applyFont="1" applyFill="1" applyBorder="1" applyAlignment="1">
      <alignment horizontal="center" vertical="center" wrapText="1"/>
    </xf>
    <xf numFmtId="0" fontId="21" fillId="2" borderId="25" xfId="0" applyFont="1" applyFill="1" applyBorder="1" applyAlignment="1" applyProtection="1">
      <alignment vertical="center" wrapText="1"/>
      <protection locked="0"/>
    </xf>
    <xf numFmtId="0" fontId="21" fillId="2" borderId="57" xfId="0" applyFont="1" applyFill="1" applyBorder="1" applyAlignment="1" applyProtection="1">
      <alignment vertical="center" wrapText="1"/>
      <protection locked="0"/>
    </xf>
    <xf numFmtId="0" fontId="21" fillId="5" borderId="21" xfId="0" applyFont="1" applyFill="1" applyBorder="1" applyAlignment="1">
      <alignment horizontal="center" vertical="center" wrapText="1"/>
    </xf>
    <xf numFmtId="0" fontId="21" fillId="4" borderId="24" xfId="0" applyFont="1" applyFill="1" applyBorder="1" applyAlignment="1" applyProtection="1">
      <alignment vertical="center" wrapText="1"/>
      <protection locked="0"/>
    </xf>
    <xf numFmtId="0" fontId="21" fillId="5" borderId="40" xfId="0" applyFont="1" applyFill="1" applyBorder="1" applyAlignment="1">
      <alignment vertical="center" wrapText="1"/>
    </xf>
    <xf numFmtId="0" fontId="21" fillId="5" borderId="24" xfId="0" applyFont="1" applyFill="1" applyBorder="1" applyAlignment="1">
      <alignment vertical="center" wrapText="1"/>
    </xf>
    <xf numFmtId="0" fontId="21" fillId="6" borderId="24" xfId="0" applyFont="1" applyFill="1" applyBorder="1" applyAlignment="1">
      <alignment vertical="center" wrapText="1"/>
    </xf>
    <xf numFmtId="0" fontId="29" fillId="0" borderId="19" xfId="0" applyFont="1" applyBorder="1" applyAlignment="1">
      <alignment vertical="center" wrapText="1"/>
    </xf>
    <xf numFmtId="0" fontId="21" fillId="4" borderId="26" xfId="0" applyFont="1" applyFill="1" applyBorder="1" applyAlignment="1" applyProtection="1">
      <alignment vertical="center" wrapText="1"/>
      <protection locked="0"/>
    </xf>
    <xf numFmtId="0" fontId="21" fillId="0" borderId="6" xfId="0" applyFont="1" applyBorder="1" applyAlignment="1">
      <alignment vertical="center" wrapText="1"/>
    </xf>
    <xf numFmtId="0" fontId="21" fillId="0" borderId="1" xfId="0" applyFont="1" applyBorder="1" applyAlignment="1">
      <alignment vertical="center" wrapText="1"/>
    </xf>
    <xf numFmtId="0" fontId="29" fillId="0" borderId="1" xfId="0" applyFont="1" applyBorder="1" applyAlignment="1">
      <alignment vertical="center" wrapText="1"/>
    </xf>
    <xf numFmtId="0" fontId="21" fillId="2" borderId="5" xfId="0" applyFont="1" applyFill="1" applyBorder="1" applyAlignment="1">
      <alignment vertical="center" wrapText="1"/>
    </xf>
    <xf numFmtId="0" fontId="27" fillId="0" borderId="16" xfId="0" applyFont="1" applyBorder="1" applyAlignment="1">
      <alignment vertical="center" wrapText="1"/>
    </xf>
    <xf numFmtId="0" fontId="29" fillId="4" borderId="77" xfId="0" applyFont="1" applyFill="1" applyBorder="1" applyAlignment="1" applyProtection="1">
      <alignment horizontal="center" vertical="center" wrapText="1"/>
      <protection locked="0"/>
    </xf>
    <xf numFmtId="0" fontId="21" fillId="4" borderId="78" xfId="0" applyFont="1" applyFill="1" applyBorder="1" applyAlignment="1" applyProtection="1">
      <alignment vertical="center" wrapText="1"/>
      <protection locked="0"/>
    </xf>
    <xf numFmtId="0" fontId="21" fillId="4" borderId="79" xfId="0" applyFont="1" applyFill="1" applyBorder="1" applyAlignment="1" applyProtection="1">
      <alignment vertical="center" wrapText="1"/>
      <protection locked="0"/>
    </xf>
    <xf numFmtId="0" fontId="21" fillId="4" borderId="80" xfId="0" applyFont="1" applyFill="1" applyBorder="1" applyAlignment="1" applyProtection="1">
      <alignment vertical="center" wrapText="1"/>
      <protection locked="0"/>
    </xf>
    <xf numFmtId="0" fontId="29" fillId="5" borderId="69" xfId="0" applyFont="1" applyFill="1" applyBorder="1" applyAlignment="1">
      <alignment horizontal="center" vertical="center" wrapText="1"/>
    </xf>
    <xf numFmtId="0" fontId="29" fillId="2" borderId="81" xfId="0" applyFont="1" applyFill="1" applyBorder="1" applyAlignment="1">
      <alignment horizontal="center" vertical="center" wrapText="1"/>
    </xf>
    <xf numFmtId="0" fontId="21" fillId="0" borderId="81" xfId="0" applyFont="1" applyBorder="1" applyAlignment="1" applyProtection="1">
      <alignment vertical="center" wrapText="1"/>
      <protection locked="0"/>
    </xf>
    <xf numFmtId="0" fontId="21" fillId="0" borderId="81" xfId="0" applyFont="1" applyBorder="1" applyAlignment="1" applyProtection="1">
      <alignment horizontal="center" vertical="center" wrapText="1"/>
      <protection locked="0"/>
    </xf>
    <xf numFmtId="0" fontId="21" fillId="4" borderId="82" xfId="0" applyFont="1" applyFill="1" applyBorder="1" applyAlignment="1" applyProtection="1">
      <alignment vertical="center" wrapText="1"/>
      <protection locked="0"/>
    </xf>
    <xf numFmtId="0" fontId="21" fillId="0" borderId="45" xfId="0" applyFont="1" applyBorder="1" applyAlignment="1" applyProtection="1">
      <alignment vertical="center" wrapText="1"/>
      <protection locked="0"/>
    </xf>
    <xf numFmtId="0" fontId="21" fillId="5" borderId="20" xfId="1" applyFont="1" applyFill="1" applyBorder="1" applyAlignment="1">
      <alignment horizontal="center" vertical="center" wrapText="1"/>
    </xf>
    <xf numFmtId="0" fontId="21" fillId="5" borderId="26" xfId="1"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xf>
    <xf numFmtId="1" fontId="21" fillId="0" borderId="0" xfId="0" applyNumberFormat="1" applyFont="1" applyAlignment="1">
      <alignment horizontal="center"/>
    </xf>
    <xf numFmtId="0" fontId="29" fillId="0" borderId="84" xfId="0" applyFont="1" applyBorder="1" applyAlignment="1">
      <alignment horizontal="left" vertical="center" wrapText="1"/>
    </xf>
    <xf numFmtId="0" fontId="21" fillId="0" borderId="87" xfId="0" applyFont="1" applyBorder="1" applyAlignment="1">
      <alignment horizontal="left" vertical="center" wrapText="1"/>
    </xf>
    <xf numFmtId="0" fontId="29" fillId="0" borderId="8" xfId="0" applyFont="1" applyBorder="1" applyAlignment="1">
      <alignment horizontal="left" vertical="center" wrapText="1"/>
    </xf>
    <xf numFmtId="0" fontId="21" fillId="0" borderId="88" xfId="0" applyFont="1" applyBorder="1" applyAlignment="1">
      <alignment horizontal="left" vertical="center" wrapText="1"/>
    </xf>
    <xf numFmtId="0" fontId="21" fillId="0" borderId="89" xfId="0" applyFont="1" applyBorder="1" applyAlignment="1">
      <alignment horizontal="left" vertical="center" wrapText="1"/>
    </xf>
    <xf numFmtId="0" fontId="29" fillId="0" borderId="20" xfId="0" applyFont="1" applyBorder="1" applyAlignment="1">
      <alignment vertical="center" wrapText="1"/>
    </xf>
    <xf numFmtId="0" fontId="21" fillId="0" borderId="99" xfId="0" applyFont="1" applyBorder="1" applyAlignment="1">
      <alignment horizontal="left" vertical="center" wrapText="1"/>
    </xf>
    <xf numFmtId="0" fontId="21" fillId="4" borderId="29" xfId="0" applyFont="1" applyFill="1" applyBorder="1" applyAlignment="1" applyProtection="1">
      <alignment horizontal="left" vertical="center" wrapText="1"/>
      <protection locked="0"/>
    </xf>
    <xf numFmtId="0" fontId="21" fillId="4" borderId="100" xfId="0" applyFont="1" applyFill="1" applyBorder="1" applyAlignment="1" applyProtection="1">
      <alignment horizontal="left" vertical="center" wrapText="1"/>
      <protection locked="0"/>
    </xf>
    <xf numFmtId="0" fontId="21" fillId="4" borderId="101" xfId="0" applyFont="1" applyFill="1" applyBorder="1" applyAlignment="1" applyProtection="1">
      <alignment vertical="center" wrapText="1"/>
      <protection locked="0"/>
    </xf>
    <xf numFmtId="0" fontId="21" fillId="4" borderId="102" xfId="0" applyFont="1" applyFill="1" applyBorder="1" applyAlignment="1" applyProtection="1">
      <alignment vertical="center" wrapText="1"/>
      <protection locked="0"/>
    </xf>
    <xf numFmtId="0" fontId="21" fillId="4" borderId="24" xfId="0" applyFont="1" applyFill="1" applyBorder="1" applyAlignment="1" applyProtection="1">
      <alignment horizontal="left" vertical="center" wrapText="1"/>
      <protection locked="0"/>
    </xf>
    <xf numFmtId="0" fontId="21" fillId="4" borderId="104" xfId="0" applyFont="1" applyFill="1" applyBorder="1" applyAlignment="1" applyProtection="1">
      <alignment horizontal="left" vertical="center" wrapText="1"/>
      <protection locked="0"/>
    </xf>
    <xf numFmtId="0" fontId="21" fillId="4" borderId="104" xfId="0" applyFont="1" applyFill="1" applyBorder="1" applyAlignment="1" applyProtection="1">
      <alignment vertical="center" wrapText="1"/>
      <protection locked="0"/>
    </xf>
    <xf numFmtId="0" fontId="21" fillId="4" borderId="105" xfId="0" applyFont="1" applyFill="1" applyBorder="1" applyAlignment="1" applyProtection="1">
      <alignment vertical="center" wrapText="1"/>
      <protection locked="0"/>
    </xf>
    <xf numFmtId="0" fontId="21" fillId="0" borderId="106" xfId="0" applyFont="1" applyBorder="1" applyAlignment="1">
      <alignment horizontal="left" vertical="center" wrapText="1"/>
    </xf>
    <xf numFmtId="0" fontId="21" fillId="0" borderId="107" xfId="0" applyFont="1" applyBorder="1" applyAlignment="1">
      <alignment horizontal="left" vertical="center" wrapText="1"/>
    </xf>
    <xf numFmtId="0" fontId="21" fillId="4" borderId="108" xfId="0" applyFont="1" applyFill="1" applyBorder="1" applyAlignment="1" applyProtection="1">
      <alignment horizontal="left" vertical="center" wrapText="1"/>
      <protection locked="0"/>
    </xf>
    <xf numFmtId="0" fontId="21" fillId="4" borderId="108" xfId="0" applyFont="1" applyFill="1" applyBorder="1" applyAlignment="1" applyProtection="1">
      <alignment vertical="center" wrapText="1"/>
      <protection locked="0"/>
    </xf>
    <xf numFmtId="0" fontId="21" fillId="4" borderId="109" xfId="0" applyFont="1" applyFill="1" applyBorder="1" applyAlignment="1" applyProtection="1">
      <alignment vertical="center" wrapText="1"/>
      <protection locked="0"/>
    </xf>
    <xf numFmtId="0" fontId="21" fillId="4" borderId="108" xfId="0" applyFont="1" applyFill="1" applyBorder="1" applyAlignment="1" applyProtection="1">
      <alignment horizontal="center" vertical="center" wrapText="1"/>
      <protection locked="0"/>
    </xf>
    <xf numFmtId="0" fontId="21" fillId="4" borderId="109" xfId="0" applyFont="1" applyFill="1" applyBorder="1" applyAlignment="1" applyProtection="1">
      <alignment horizontal="center" vertical="center" wrapText="1"/>
      <protection locked="0"/>
    </xf>
    <xf numFmtId="0" fontId="21" fillId="0" borderId="110" xfId="0" applyFont="1" applyBorder="1" applyAlignment="1">
      <alignment horizontal="left" vertical="center" wrapText="1"/>
    </xf>
    <xf numFmtId="0" fontId="21" fillId="0" borderId="103" xfId="0" applyFont="1" applyBorder="1" applyAlignment="1">
      <alignment horizontal="left" vertical="center" wrapText="1"/>
    </xf>
    <xf numFmtId="0" fontId="21" fillId="5" borderId="111" xfId="0" applyFont="1" applyFill="1" applyBorder="1" applyAlignment="1">
      <alignment horizontal="center" vertical="center" wrapText="1"/>
    </xf>
    <xf numFmtId="0" fontId="21" fillId="5" borderId="104" xfId="0" applyFont="1" applyFill="1" applyBorder="1" applyAlignment="1">
      <alignment vertical="center" wrapText="1"/>
    </xf>
    <xf numFmtId="0" fontId="21" fillId="6" borderId="104" xfId="0" applyFont="1" applyFill="1" applyBorder="1" applyAlignment="1">
      <alignment vertical="center" wrapText="1"/>
    </xf>
    <xf numFmtId="0" fontId="21" fillId="5" borderId="112" xfId="0" applyFont="1" applyFill="1" applyBorder="1" applyAlignment="1">
      <alignment horizontal="center" vertical="center" wrapText="1"/>
    </xf>
    <xf numFmtId="0" fontId="21" fillId="5" borderId="29" xfId="1" applyFont="1" applyFill="1" applyBorder="1" applyAlignment="1">
      <alignment horizontal="center" vertical="center" wrapText="1"/>
    </xf>
    <xf numFmtId="0" fontId="21" fillId="5" borderId="100" xfId="1" applyFont="1" applyFill="1" applyBorder="1" applyAlignment="1">
      <alignment horizontal="center" vertical="center" wrapText="1"/>
    </xf>
    <xf numFmtId="0" fontId="21" fillId="5" borderId="18" xfId="0" applyFont="1" applyFill="1" applyBorder="1" applyAlignment="1">
      <alignment vertical="center" wrapText="1"/>
    </xf>
    <xf numFmtId="0" fontId="21" fillId="5" borderId="101" xfId="0" applyFont="1" applyFill="1" applyBorder="1" applyAlignment="1">
      <alignment vertical="center" wrapText="1"/>
    </xf>
    <xf numFmtId="0" fontId="21" fillId="6" borderId="101" xfId="0" applyFont="1" applyFill="1" applyBorder="1" applyAlignment="1">
      <alignment vertical="center" wrapText="1"/>
    </xf>
    <xf numFmtId="0" fontId="21" fillId="5" borderId="108" xfId="0" applyFont="1" applyFill="1" applyBorder="1" applyAlignment="1">
      <alignment vertical="center" wrapText="1"/>
    </xf>
    <xf numFmtId="0" fontId="21" fillId="6" borderId="113" xfId="0" applyFont="1" applyFill="1" applyBorder="1" applyAlignment="1">
      <alignment vertical="center" wrapText="1"/>
    </xf>
    <xf numFmtId="0" fontId="21" fillId="6" borderId="113" xfId="0" applyFont="1" applyFill="1" applyBorder="1" applyAlignment="1">
      <alignment horizontal="center" vertical="center" wrapText="1"/>
    </xf>
    <xf numFmtId="0" fontId="21" fillId="5" borderId="108" xfId="0" applyFont="1" applyFill="1" applyBorder="1" applyAlignment="1">
      <alignment horizontal="center" vertical="center" wrapText="1"/>
    </xf>
    <xf numFmtId="0" fontId="21" fillId="6" borderId="108" xfId="0" applyFont="1" applyFill="1" applyBorder="1" applyAlignment="1">
      <alignment vertical="center" wrapText="1"/>
    </xf>
    <xf numFmtId="0" fontId="21" fillId="5" borderId="113" xfId="0" applyFont="1" applyFill="1" applyBorder="1" applyAlignment="1">
      <alignment vertical="center" wrapText="1"/>
    </xf>
    <xf numFmtId="0" fontId="21" fillId="0" borderId="39" xfId="0" applyFont="1" applyBorder="1" applyAlignment="1">
      <alignment vertical="center" wrapText="1"/>
    </xf>
    <xf numFmtId="0" fontId="21" fillId="2" borderId="18" xfId="0" applyFont="1" applyFill="1" applyBorder="1" applyAlignment="1">
      <alignment vertical="center" wrapText="1"/>
    </xf>
    <xf numFmtId="0" fontId="21" fillId="2" borderId="114" xfId="0" applyFont="1" applyFill="1" applyBorder="1" applyAlignment="1">
      <alignment vertical="center" wrapText="1"/>
    </xf>
    <xf numFmtId="0" fontId="21" fillId="2" borderId="57" xfId="0" applyFont="1" applyFill="1" applyBorder="1" applyAlignment="1">
      <alignment horizontal="center" vertical="center" wrapText="1"/>
    </xf>
    <xf numFmtId="0" fontId="21" fillId="2" borderId="114" xfId="0" applyFont="1" applyFill="1" applyBorder="1" applyAlignment="1">
      <alignment horizontal="center" vertical="center" wrapText="1"/>
    </xf>
    <xf numFmtId="0" fontId="21" fillId="2" borderId="114"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21" fillId="2" borderId="115" xfId="0" applyFont="1" applyFill="1" applyBorder="1" applyAlignment="1">
      <alignment horizontal="center" vertical="center" wrapText="1"/>
    </xf>
    <xf numFmtId="0" fontId="21" fillId="2" borderId="0" xfId="0" applyFont="1" applyFill="1" applyAlignment="1" applyProtection="1">
      <alignment horizontal="left" vertical="center" wrapText="1"/>
      <protection locked="0"/>
    </xf>
    <xf numFmtId="0" fontId="9"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0" xfId="0" applyFont="1" applyAlignment="1">
      <alignment horizontal="center" vertical="center" wrapText="1"/>
    </xf>
    <xf numFmtId="0" fontId="14" fillId="0" borderId="4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0" fillId="0" borderId="0" xfId="0" applyAlignment="1">
      <alignment horizontal="center" wrapText="1"/>
    </xf>
    <xf numFmtId="0" fontId="16" fillId="5" borderId="38" xfId="0" applyFont="1" applyFill="1" applyBorder="1" applyAlignment="1">
      <alignment horizontal="center" vertical="center"/>
    </xf>
    <xf numFmtId="0" fontId="16" fillId="5" borderId="0" xfId="0" applyFont="1" applyFill="1" applyAlignment="1">
      <alignment horizontal="center" vertical="center"/>
    </xf>
    <xf numFmtId="0" fontId="16" fillId="5" borderId="37" xfId="0" applyFont="1" applyFill="1" applyBorder="1" applyAlignment="1">
      <alignment horizontal="center" vertical="center"/>
    </xf>
    <xf numFmtId="0" fontId="16" fillId="5" borderId="3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37" xfId="0" applyFont="1" applyFill="1" applyBorder="1" applyAlignment="1">
      <alignment horizontal="center" vertical="center" wrapText="1"/>
    </xf>
    <xf numFmtId="0" fontId="17" fillId="5" borderId="38"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37" xfId="2" applyFont="1" applyFill="1" applyBorder="1" applyAlignment="1">
      <alignment horizontal="center" vertical="center" wrapText="1"/>
    </xf>
    <xf numFmtId="0" fontId="17" fillId="5" borderId="41" xfId="2" applyFont="1" applyFill="1" applyBorder="1" applyAlignment="1">
      <alignment horizontal="center" vertical="center" wrapText="1"/>
    </xf>
    <xf numFmtId="0" fontId="17" fillId="5" borderId="42" xfId="2" applyFont="1" applyFill="1" applyBorder="1" applyAlignment="1">
      <alignment horizontal="center" vertical="center" wrapText="1"/>
    </xf>
    <xf numFmtId="0" fontId="17" fillId="5" borderId="43" xfId="2" applyFont="1" applyFill="1" applyBorder="1" applyAlignment="1">
      <alignment horizontal="center" vertical="center" wrapText="1"/>
    </xf>
    <xf numFmtId="0" fontId="18" fillId="4" borderId="47" xfId="0" applyFont="1" applyFill="1" applyBorder="1" applyAlignment="1">
      <alignment horizontal="center" vertical="center"/>
    </xf>
    <xf numFmtId="0" fontId="21" fillId="0" borderId="32" xfId="0" applyFont="1" applyBorder="1" applyAlignment="1">
      <alignment horizontal="left" vertical="center"/>
    </xf>
    <xf numFmtId="0" fontId="21" fillId="0" borderId="55" xfId="0" applyFont="1" applyBorder="1" applyAlignment="1">
      <alignment horizontal="left" vertical="center"/>
    </xf>
    <xf numFmtId="0" fontId="27" fillId="4" borderId="58"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60" xfId="0" applyFont="1" applyFill="1" applyBorder="1" applyAlignment="1">
      <alignment horizontal="center" vertical="center" wrapText="1"/>
    </xf>
    <xf numFmtId="0" fontId="27" fillId="0" borderId="98" xfId="0" applyFont="1" applyBorder="1" applyAlignment="1">
      <alignment horizontal="center" vertical="center" textRotation="90" wrapText="1"/>
    </xf>
    <xf numFmtId="0" fontId="27" fillId="0" borderId="96" xfId="0" applyFont="1" applyBorder="1" applyAlignment="1">
      <alignment horizontal="center" vertical="center" textRotation="90" wrapText="1"/>
    </xf>
    <xf numFmtId="0" fontId="27" fillId="0" borderId="95" xfId="0" applyFont="1" applyBorder="1" applyAlignment="1">
      <alignment horizontal="center" vertical="center" textRotation="90" wrapText="1"/>
    </xf>
    <xf numFmtId="0" fontId="29" fillId="0" borderId="45" xfId="0" applyFont="1" applyBorder="1" applyAlignment="1">
      <alignment horizontal="left" vertical="center" wrapText="1"/>
    </xf>
    <xf numFmtId="0" fontId="29" fillId="0" borderId="9" xfId="0" applyFont="1" applyBorder="1" applyAlignment="1">
      <alignment horizontal="left" vertical="center" wrapText="1"/>
    </xf>
    <xf numFmtId="0" fontId="29" fillId="0" borderId="81" xfId="0" applyFont="1" applyBorder="1" applyAlignment="1">
      <alignment horizontal="left" vertical="center" wrapText="1"/>
    </xf>
    <xf numFmtId="0" fontId="29" fillId="0" borderId="90" xfId="0" applyFont="1" applyBorder="1" applyAlignment="1">
      <alignment horizontal="left" vertical="center" wrapText="1"/>
    </xf>
    <xf numFmtId="0" fontId="29" fillId="0" borderId="65" xfId="0" applyFont="1" applyBorder="1" applyAlignment="1">
      <alignment horizontal="left" vertical="center" wrapText="1"/>
    </xf>
    <xf numFmtId="0" fontId="29" fillId="0" borderId="93" xfId="0" applyFont="1" applyBorder="1" applyAlignment="1">
      <alignment horizontal="left" vertical="center" wrapText="1"/>
    </xf>
    <xf numFmtId="0" fontId="29" fillId="0" borderId="94" xfId="0" applyFont="1" applyBorder="1" applyAlignment="1">
      <alignment horizontal="left" vertical="center" wrapText="1"/>
    </xf>
    <xf numFmtId="0" fontId="27" fillId="0" borderId="97" xfId="0" applyFont="1" applyBorder="1" applyAlignment="1">
      <alignment horizontal="center" vertical="center" textRotation="90" wrapText="1"/>
    </xf>
    <xf numFmtId="0" fontId="29" fillId="0" borderId="8" xfId="0" applyFont="1" applyBorder="1" applyAlignment="1">
      <alignment horizontal="left" vertical="center" wrapText="1"/>
    </xf>
    <xf numFmtId="0" fontId="29" fillId="0" borderId="84" xfId="0" applyFont="1" applyBorder="1" applyAlignment="1">
      <alignment horizontal="left" vertical="center" wrapText="1"/>
    </xf>
    <xf numFmtId="0" fontId="29" fillId="0" borderId="86" xfId="0" applyFont="1" applyBorder="1" applyAlignment="1">
      <alignment horizontal="left" vertical="center"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wrapText="1"/>
    </xf>
    <xf numFmtId="0" fontId="29" fillId="0" borderId="83" xfId="0" applyFont="1" applyBorder="1" applyAlignment="1">
      <alignment horizontal="left" vertical="center" wrapText="1"/>
    </xf>
    <xf numFmtId="0" fontId="29" fillId="0" borderId="85" xfId="0" applyFont="1" applyBorder="1" applyAlignment="1">
      <alignment horizontal="left" vertical="center" wrapText="1"/>
    </xf>
    <xf numFmtId="0" fontId="29" fillId="4" borderId="63" xfId="0" applyFont="1" applyFill="1" applyBorder="1" applyAlignment="1" applyProtection="1">
      <alignment horizontal="center" vertical="center" wrapText="1"/>
      <protection locked="0"/>
    </xf>
    <xf numFmtId="0" fontId="29" fillId="4" borderId="64" xfId="0" applyFont="1" applyFill="1" applyBorder="1" applyAlignment="1" applyProtection="1">
      <alignment horizontal="center" vertical="center" wrapText="1"/>
      <protection locked="0"/>
    </xf>
    <xf numFmtId="0" fontId="29" fillId="4" borderId="65" xfId="0" applyFont="1" applyFill="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5" borderId="67" xfId="0" applyFont="1" applyFill="1" applyBorder="1" applyAlignment="1">
      <alignment horizontal="center" vertical="center" wrapText="1"/>
    </xf>
    <xf numFmtId="0" fontId="29" fillId="5" borderId="61" xfId="0" applyFont="1" applyFill="1" applyBorder="1" applyAlignment="1">
      <alignment horizontal="center" vertical="center" wrapText="1"/>
    </xf>
    <xf numFmtId="0" fontId="29" fillId="5" borderId="62"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0" fillId="0" borderId="11" xfId="0" applyFont="1" applyBorder="1" applyAlignment="1">
      <alignment horizontal="center" vertical="center" wrapText="1"/>
    </xf>
    <xf numFmtId="0" fontId="7" fillId="0" borderId="0" xfId="0" applyFont="1" applyAlignment="1">
      <alignment horizontal="center" wrapText="1"/>
    </xf>
    <xf numFmtId="0" fontId="29" fillId="0" borderId="0" xfId="0" applyFont="1" applyAlignment="1">
      <alignment horizontal="center" vertical="center" textRotation="90"/>
    </xf>
  </cellXfs>
  <cellStyles count="3">
    <cellStyle name="Hyperlink" xfId="2" builtinId="8"/>
    <cellStyle name="Neutral" xfId="1" builtinId="28"/>
    <cellStyle name="Normal" xfId="0" builtinId="0"/>
  </cellStyles>
  <dxfs count="135">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colors>
    <mruColors>
      <color rgb="FF12326E"/>
      <color rgb="FFA5DAEC"/>
      <color rgb="FFF089B1"/>
      <color rgb="FF6AB65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27629</xdr:colOff>
      <xdr:row>18</xdr:row>
      <xdr:rowOff>43543</xdr:rowOff>
    </xdr:from>
    <xdr:to>
      <xdr:col>1</xdr:col>
      <xdr:colOff>270933</xdr:colOff>
      <xdr:row>18</xdr:row>
      <xdr:rowOff>416795</xdr:rowOff>
    </xdr:to>
    <xdr:pic>
      <xdr:nvPicPr>
        <xdr:cNvPr id="3" name="Picture 2">
          <a:extLst>
            <a:ext uri="{FF2B5EF4-FFF2-40B4-BE49-F238E27FC236}">
              <a16:creationId xmlns:a16="http://schemas.microsoft.com/office/drawing/2014/main" id="{22972FAB-0A05-476A-90DC-F8A26A12E8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37229" y="8544076"/>
          <a:ext cx="243304" cy="37325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7DFD-6F97-40EA-BC22-F8AA1EAF2191}">
  <sheetPr>
    <tabColor rgb="FFA5DAEC"/>
    <pageSetUpPr fitToPage="1"/>
  </sheetPr>
  <dimension ref="A1:Z34"/>
  <sheetViews>
    <sheetView showGridLines="0" tabSelected="1" zoomScale="70" zoomScaleNormal="70" workbookViewId="0">
      <selection activeCell="B1" sqref="B1:E1"/>
    </sheetView>
  </sheetViews>
  <sheetFormatPr defaultRowHeight="15.75" thickBottom="1" x14ac:dyDescent="0.3"/>
  <cols>
    <col min="1" max="1" width="8.85546875" style="8"/>
    <col min="2" max="2" width="60.28515625" style="29" customWidth="1"/>
    <col min="3" max="3" width="60.7109375" style="27" customWidth="1"/>
    <col min="4" max="4" width="63.140625" style="28" customWidth="1"/>
    <col min="5" max="5" width="76.28515625" style="6" customWidth="1"/>
    <col min="6" max="26" width="8.85546875" style="6"/>
  </cols>
  <sheetData>
    <row r="1" spans="1:6" ht="129" customHeight="1" thickBot="1" x14ac:dyDescent="0.3">
      <c r="A1" s="200"/>
      <c r="B1" s="187" t="e" vm="1">
        <v>#VALUE!</v>
      </c>
      <c r="C1" s="187"/>
      <c r="D1" s="187"/>
      <c r="E1" s="187"/>
      <c r="F1" s="7"/>
    </row>
    <row r="2" spans="1:6" ht="51.75" thickBot="1" x14ac:dyDescent="0.3">
      <c r="A2" s="200"/>
      <c r="B2" s="188" t="s">
        <v>178</v>
      </c>
      <c r="C2" s="189"/>
      <c r="D2" s="189"/>
      <c r="E2" s="190"/>
      <c r="F2" s="7"/>
    </row>
    <row r="3" spans="1:6" ht="27.75" thickBot="1" x14ac:dyDescent="0.3">
      <c r="A3" s="200"/>
      <c r="B3" s="191" t="s">
        <v>180</v>
      </c>
      <c r="C3" s="192"/>
      <c r="D3" s="192"/>
      <c r="E3" s="193"/>
      <c r="F3" s="7"/>
    </row>
    <row r="4" spans="1:6" ht="27.75" thickBot="1" x14ac:dyDescent="0.3">
      <c r="A4" s="200"/>
      <c r="B4" s="194" t="s">
        <v>198</v>
      </c>
      <c r="C4" s="195"/>
      <c r="D4" s="195"/>
      <c r="E4" s="196"/>
      <c r="F4" s="7"/>
    </row>
    <row r="5" spans="1:6" thickBot="1" x14ac:dyDescent="0.3">
      <c r="A5" s="200"/>
      <c r="B5" s="24"/>
      <c r="C5" s="25"/>
      <c r="D5" s="26"/>
      <c r="E5" s="30"/>
    </row>
    <row r="6" spans="1:6" ht="40.5" thickBot="1" x14ac:dyDescent="0.3">
      <c r="A6" s="9"/>
      <c r="B6" s="197" t="s">
        <v>181</v>
      </c>
      <c r="C6" s="198"/>
      <c r="D6" s="198"/>
      <c r="E6" s="199"/>
      <c r="F6" s="7"/>
    </row>
    <row r="7" spans="1:6" ht="24" thickBot="1" x14ac:dyDescent="0.3">
      <c r="A7" s="9"/>
      <c r="B7" s="201" t="s">
        <v>176</v>
      </c>
      <c r="C7" s="202"/>
      <c r="D7" s="202"/>
      <c r="E7" s="203"/>
      <c r="F7" s="7"/>
    </row>
    <row r="8" spans="1:6" ht="55.15" customHeight="1" thickBot="1" x14ac:dyDescent="0.3">
      <c r="A8" s="9"/>
      <c r="B8" s="204" t="s">
        <v>177</v>
      </c>
      <c r="C8" s="205"/>
      <c r="D8" s="205"/>
      <c r="E8" s="206"/>
      <c r="F8" s="7"/>
    </row>
    <row r="9" spans="1:6" ht="51.6" customHeight="1" thickBot="1" x14ac:dyDescent="0.3">
      <c r="A9" s="9"/>
      <c r="B9" s="204" t="s">
        <v>182</v>
      </c>
      <c r="C9" s="205"/>
      <c r="D9" s="205"/>
      <c r="E9" s="206"/>
      <c r="F9" s="7"/>
    </row>
    <row r="10" spans="1:6" ht="24" thickBot="1" x14ac:dyDescent="0.3">
      <c r="A10" s="9"/>
      <c r="B10" s="207" t="s">
        <v>183</v>
      </c>
      <c r="C10" s="208"/>
      <c r="D10" s="208"/>
      <c r="E10" s="209"/>
      <c r="F10" s="7"/>
    </row>
    <row r="11" spans="1:6" ht="24" thickBot="1" x14ac:dyDescent="0.3">
      <c r="A11" s="9"/>
      <c r="B11" s="210" t="s">
        <v>184</v>
      </c>
      <c r="C11" s="211"/>
      <c r="D11" s="211"/>
      <c r="E11" s="212"/>
      <c r="F11" s="7"/>
    </row>
    <row r="12" spans="1:6" s="6" customFormat="1" thickBot="1" x14ac:dyDescent="0.3">
      <c r="A12" s="8"/>
      <c r="B12" s="31"/>
      <c r="C12" s="31"/>
      <c r="D12" s="31"/>
      <c r="E12" s="31"/>
    </row>
    <row r="13" spans="1:6" s="6" customFormat="1" ht="40.5" thickBot="1" x14ac:dyDescent="0.3">
      <c r="A13"/>
      <c r="B13" s="213" t="s">
        <v>185</v>
      </c>
      <c r="C13" s="213"/>
      <c r="D13" s="213"/>
      <c r="E13" s="213"/>
      <c r="F13" s="7"/>
    </row>
    <row r="14" spans="1:6" s="6" customFormat="1" ht="27.75" thickBot="1" x14ac:dyDescent="0.3">
      <c r="A14" s="32"/>
      <c r="B14" s="33" t="s">
        <v>186</v>
      </c>
      <c r="C14" s="34" t="s">
        <v>187</v>
      </c>
      <c r="D14" s="34" t="s">
        <v>188</v>
      </c>
      <c r="E14" s="35" t="s">
        <v>189</v>
      </c>
      <c r="F14" s="7"/>
    </row>
    <row r="15" spans="1:6" s="6" customFormat="1" ht="47.25" thickBot="1" x14ac:dyDescent="0.3">
      <c r="A15" s="32" t="s">
        <v>190</v>
      </c>
      <c r="B15" s="36" t="s">
        <v>191</v>
      </c>
      <c r="C15" s="37" t="s">
        <v>192</v>
      </c>
      <c r="D15" s="37" t="s">
        <v>199</v>
      </c>
      <c r="E15" s="38" t="s">
        <v>193</v>
      </c>
      <c r="F15" s="7"/>
    </row>
    <row r="16" spans="1:6" s="6" customFormat="1" ht="24" thickBot="1" x14ac:dyDescent="0.3">
      <c r="A16"/>
      <c r="B16" s="36"/>
      <c r="C16" s="37"/>
      <c r="D16" s="37"/>
      <c r="E16" s="39"/>
      <c r="F16" s="7"/>
    </row>
    <row r="17" spans="1:26" s="6" customFormat="1" ht="24" thickBot="1" x14ac:dyDescent="0.7">
      <c r="A17"/>
      <c r="B17" s="40"/>
      <c r="C17" s="41"/>
      <c r="D17" s="41"/>
      <c r="E17" s="42"/>
      <c r="F17" s="7"/>
    </row>
    <row r="18" spans="1:26" s="6" customFormat="1" ht="28.15" customHeight="1" thickBot="1" x14ac:dyDescent="0.7">
      <c r="A18"/>
      <c r="B18" s="43"/>
      <c r="C18" s="43"/>
      <c r="D18" s="43"/>
      <c r="E18" s="43"/>
      <c r="F18" s="7"/>
    </row>
    <row r="19" spans="1:26" s="6" customFormat="1" ht="39.6" customHeight="1" thickBot="1" x14ac:dyDescent="0.3">
      <c r="A19"/>
      <c r="B19" s="214" t="s">
        <v>194</v>
      </c>
      <c r="C19" s="215"/>
      <c r="D19" s="44"/>
      <c r="E19" s="44"/>
    </row>
    <row r="20" spans="1:26" s="6" customFormat="1" ht="22.5" thickBot="1" x14ac:dyDescent="0.65">
      <c r="B20" s="45" t="s">
        <v>195</v>
      </c>
    </row>
    <row r="21" spans="1:26" s="6" customFormat="1" ht="22.5" thickBot="1" x14ac:dyDescent="0.65">
      <c r="B21" s="46" t="s">
        <v>196</v>
      </c>
    </row>
    <row r="22" spans="1:26" s="6" customFormat="1" ht="22.5" thickBot="1" x14ac:dyDescent="0.65">
      <c r="B22" s="46" t="s">
        <v>197</v>
      </c>
    </row>
    <row r="23" spans="1:26" s="6" customFormat="1" thickBot="1" x14ac:dyDescent="0.3">
      <c r="C23" s="8"/>
      <c r="D23" s="8"/>
    </row>
    <row r="24" spans="1:26" s="8" customFormat="1" thickBot="1" x14ac:dyDescent="0.3">
      <c r="D24" s="28"/>
      <c r="E24" s="6"/>
      <c r="F24" s="6"/>
      <c r="G24" s="6"/>
      <c r="H24" s="6"/>
      <c r="I24" s="6"/>
      <c r="J24" s="6"/>
      <c r="K24" s="6"/>
      <c r="L24" s="6"/>
      <c r="M24" s="6"/>
      <c r="N24" s="6"/>
      <c r="O24" s="6"/>
      <c r="P24" s="6"/>
      <c r="Q24" s="6"/>
      <c r="R24" s="6"/>
      <c r="S24" s="6"/>
      <c r="T24" s="6"/>
      <c r="U24" s="6"/>
      <c r="V24" s="6"/>
      <c r="W24" s="6"/>
      <c r="X24" s="6"/>
      <c r="Y24" s="6"/>
      <c r="Z24" s="6"/>
    </row>
    <row r="25" spans="1:26" s="8" customFormat="1" ht="20.25" thickBot="1" x14ac:dyDescent="0.3">
      <c r="B25" s="47"/>
      <c r="C25" s="27"/>
      <c r="D25" s="28"/>
      <c r="E25" s="6"/>
      <c r="F25" s="6"/>
      <c r="G25" s="6"/>
      <c r="H25" s="6"/>
      <c r="I25" s="6"/>
      <c r="J25" s="6"/>
      <c r="K25" s="6"/>
      <c r="L25" s="6"/>
      <c r="M25" s="6"/>
      <c r="N25" s="6"/>
      <c r="O25" s="6"/>
      <c r="P25" s="6"/>
      <c r="Q25" s="6"/>
      <c r="R25" s="6"/>
      <c r="S25" s="6"/>
      <c r="T25" s="6"/>
      <c r="U25" s="6"/>
      <c r="V25" s="6"/>
      <c r="W25" s="6"/>
      <c r="X25" s="6"/>
      <c r="Y25" s="6"/>
      <c r="Z25" s="6"/>
    </row>
    <row r="26" spans="1:26" s="8" customFormat="1" ht="20.25" thickBot="1" x14ac:dyDescent="0.3">
      <c r="B26" s="47"/>
      <c r="C26" s="27"/>
      <c r="D26" s="28"/>
      <c r="E26" s="6"/>
      <c r="F26" s="6"/>
      <c r="G26" s="6"/>
      <c r="H26" s="6"/>
      <c r="I26" s="6"/>
      <c r="J26" s="6"/>
      <c r="K26" s="6"/>
      <c r="L26" s="6"/>
      <c r="M26" s="6"/>
      <c r="N26" s="6"/>
      <c r="O26" s="6"/>
      <c r="P26" s="6"/>
      <c r="Q26" s="6"/>
      <c r="R26" s="6"/>
      <c r="S26" s="6"/>
      <c r="T26" s="6"/>
      <c r="U26" s="6"/>
      <c r="V26" s="6"/>
      <c r="W26" s="6"/>
      <c r="X26" s="6"/>
      <c r="Y26" s="6"/>
      <c r="Z26" s="6"/>
    </row>
    <row r="27" spans="1:26" s="8" customFormat="1" ht="20.25" thickBot="1" x14ac:dyDescent="0.3">
      <c r="B27" s="48"/>
      <c r="C27" s="27"/>
      <c r="D27" s="28"/>
      <c r="E27" s="6"/>
      <c r="F27" s="6"/>
      <c r="G27" s="6"/>
      <c r="H27" s="6"/>
      <c r="I27" s="6"/>
      <c r="J27" s="6"/>
      <c r="K27" s="6"/>
      <c r="L27" s="6"/>
      <c r="M27" s="6"/>
      <c r="N27" s="6"/>
      <c r="O27" s="6"/>
      <c r="P27" s="6"/>
      <c r="Q27" s="6"/>
      <c r="R27" s="6"/>
      <c r="S27" s="6"/>
      <c r="T27" s="6"/>
      <c r="U27" s="6"/>
      <c r="V27" s="6"/>
      <c r="W27" s="6"/>
      <c r="X27" s="6"/>
      <c r="Y27" s="6"/>
      <c r="Z27" s="6"/>
    </row>
    <row r="28" spans="1:26" s="8" customFormat="1" ht="20.25" thickBot="1" x14ac:dyDescent="0.3">
      <c r="B28" s="47"/>
      <c r="C28" s="27"/>
      <c r="D28" s="28"/>
      <c r="E28" s="6"/>
      <c r="F28" s="6"/>
      <c r="G28" s="6"/>
      <c r="H28" s="6"/>
      <c r="I28" s="6"/>
      <c r="J28" s="6"/>
      <c r="K28" s="6"/>
      <c r="L28" s="6"/>
      <c r="M28" s="6"/>
      <c r="N28" s="6"/>
      <c r="O28" s="6"/>
      <c r="P28" s="6"/>
      <c r="Q28" s="6"/>
      <c r="R28" s="6"/>
      <c r="S28" s="6"/>
      <c r="T28" s="6"/>
      <c r="U28" s="6"/>
      <c r="V28" s="6"/>
      <c r="W28" s="6"/>
      <c r="X28" s="6"/>
      <c r="Y28" s="6"/>
      <c r="Z28" s="6"/>
    </row>
    <row r="29" spans="1:26" s="8" customFormat="1" ht="20.25" thickBot="1" x14ac:dyDescent="0.3">
      <c r="B29" s="48"/>
      <c r="C29" s="27"/>
      <c r="D29" s="28"/>
      <c r="E29" s="6"/>
      <c r="F29" s="6"/>
      <c r="G29" s="6"/>
      <c r="H29" s="6"/>
      <c r="I29" s="6"/>
      <c r="J29" s="6"/>
      <c r="K29" s="6"/>
      <c r="L29" s="6"/>
      <c r="M29" s="6"/>
      <c r="N29" s="6"/>
      <c r="O29" s="6"/>
      <c r="P29" s="6"/>
      <c r="Q29" s="6"/>
      <c r="R29" s="6"/>
      <c r="S29" s="6"/>
      <c r="T29" s="6"/>
      <c r="U29" s="6"/>
      <c r="V29" s="6"/>
      <c r="W29" s="6"/>
      <c r="X29" s="6"/>
      <c r="Y29" s="6"/>
      <c r="Z29" s="6"/>
    </row>
    <row r="30" spans="1:26" ht="22.5" thickBot="1" x14ac:dyDescent="0.65">
      <c r="B30" s="49"/>
    </row>
    <row r="31" spans="1:26" s="8" customFormat="1" ht="20.25" thickBot="1" x14ac:dyDescent="0.3">
      <c r="B31" s="50"/>
      <c r="C31" s="27"/>
      <c r="D31" s="28"/>
      <c r="E31" s="6"/>
      <c r="F31" s="6"/>
      <c r="G31" s="6"/>
      <c r="H31" s="6"/>
      <c r="I31" s="6"/>
      <c r="J31" s="6"/>
      <c r="K31" s="6"/>
      <c r="L31" s="6"/>
      <c r="M31" s="6"/>
      <c r="N31" s="6"/>
      <c r="O31" s="6"/>
      <c r="P31" s="6"/>
      <c r="Q31" s="6"/>
      <c r="R31" s="6"/>
      <c r="S31" s="6"/>
      <c r="T31" s="6"/>
      <c r="U31" s="6"/>
      <c r="V31" s="6"/>
      <c r="W31" s="6"/>
      <c r="X31" s="6"/>
      <c r="Y31" s="6"/>
      <c r="Z31" s="6"/>
    </row>
    <row r="32" spans="1:26" s="8" customFormat="1" ht="22.5" thickBot="1" x14ac:dyDescent="0.3">
      <c r="B32" s="51"/>
      <c r="C32" s="27"/>
      <c r="D32" s="28"/>
      <c r="E32" s="6"/>
      <c r="F32" s="6"/>
      <c r="G32" s="6"/>
      <c r="H32" s="6"/>
      <c r="I32" s="6"/>
      <c r="J32" s="6"/>
      <c r="K32" s="6"/>
      <c r="L32" s="6"/>
      <c r="M32" s="6"/>
      <c r="N32" s="6"/>
      <c r="O32" s="6"/>
      <c r="P32" s="6"/>
      <c r="Q32" s="6"/>
      <c r="R32" s="6"/>
      <c r="S32" s="6"/>
      <c r="T32" s="6"/>
      <c r="U32" s="6"/>
      <c r="V32" s="6"/>
      <c r="W32" s="6"/>
      <c r="X32" s="6"/>
      <c r="Y32" s="6"/>
      <c r="Z32" s="6"/>
    </row>
    <row r="33" spans="2:26" s="8" customFormat="1" ht="16.5" thickBot="1" x14ac:dyDescent="0.3">
      <c r="B33" s="52"/>
      <c r="C33" s="27"/>
      <c r="D33" s="28"/>
      <c r="E33" s="6"/>
      <c r="F33" s="6"/>
      <c r="G33" s="6"/>
      <c r="H33" s="6"/>
      <c r="I33" s="6"/>
      <c r="J33" s="6"/>
      <c r="K33" s="6"/>
      <c r="L33" s="6"/>
      <c r="M33" s="6"/>
      <c r="N33" s="6"/>
      <c r="O33" s="6"/>
      <c r="P33" s="6"/>
      <c r="Q33" s="6"/>
      <c r="R33" s="6"/>
      <c r="S33" s="6"/>
      <c r="T33" s="6"/>
      <c r="U33" s="6"/>
      <c r="V33" s="6"/>
      <c r="W33" s="6"/>
      <c r="X33" s="6"/>
      <c r="Y33" s="6"/>
      <c r="Z33" s="6"/>
    </row>
    <row r="34" spans="2:26" s="8" customFormat="1" ht="16.5" thickBot="1" x14ac:dyDescent="0.3">
      <c r="B34" s="52"/>
      <c r="C34" s="27"/>
      <c r="D34" s="28"/>
      <c r="E34" s="6"/>
      <c r="F34" s="6"/>
      <c r="G34" s="6"/>
      <c r="H34" s="6"/>
      <c r="I34" s="6"/>
      <c r="J34" s="6"/>
      <c r="K34" s="6"/>
      <c r="L34" s="6"/>
      <c r="M34" s="6"/>
      <c r="N34" s="6"/>
      <c r="O34" s="6"/>
      <c r="P34" s="6"/>
      <c r="Q34" s="6"/>
      <c r="R34" s="6"/>
      <c r="S34" s="6"/>
      <c r="T34" s="6"/>
      <c r="U34" s="6"/>
      <c r="V34" s="6"/>
      <c r="W34" s="6"/>
      <c r="X34" s="6"/>
      <c r="Y34" s="6"/>
      <c r="Z34" s="6"/>
    </row>
  </sheetData>
  <mergeCells count="13">
    <mergeCell ref="B11:E11"/>
    <mergeCell ref="B13:E13"/>
    <mergeCell ref="B19:C19"/>
    <mergeCell ref="A1:A5"/>
    <mergeCell ref="B7:E7"/>
    <mergeCell ref="B8:E8"/>
    <mergeCell ref="B9:E9"/>
    <mergeCell ref="B10:E10"/>
    <mergeCell ref="B1:E1"/>
    <mergeCell ref="B2:E2"/>
    <mergeCell ref="B3:E3"/>
    <mergeCell ref="B4:E4"/>
    <mergeCell ref="B6:E6"/>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017AB9F2-A275-425E-BA94-C759EE03F801}"/>
    <hyperlink ref="B11:D11" r:id="rId2" display="Alternatively, please view our CIMPSA Partnership Guide; https://www.cimspa.co.uk/education-training/education-policy/guidance/partner-endorsement-support/" xr:uid="{ACCFFD2F-543C-45FD-9DAC-751C12B02555}"/>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Q379"/>
  <sheetViews>
    <sheetView showGridLines="0" topLeftCell="E1" zoomScale="80" zoomScaleNormal="80" workbookViewId="0">
      <pane ySplit="3" topLeftCell="A4" activePane="bottomLeft" state="frozen"/>
      <selection pane="bottomLeft" activeCell="G4" sqref="G4"/>
    </sheetView>
  </sheetViews>
  <sheetFormatPr defaultColWidth="8.7109375" defaultRowHeight="24" thickBottom="1" x14ac:dyDescent="0.3"/>
  <cols>
    <col min="1" max="1" width="5" style="57" customWidth="1"/>
    <col min="2" max="2" width="6.5703125" style="115" bestFit="1" customWidth="1"/>
    <col min="3" max="3" width="34.28515625" style="116" customWidth="1"/>
    <col min="4" max="4" width="80.28515625" style="67" customWidth="1"/>
    <col min="5" max="5" width="49.42578125" style="67" customWidth="1"/>
    <col min="6" max="6" width="20.5703125" style="67" customWidth="1"/>
    <col min="7" max="7" width="44.7109375" style="67" customWidth="1"/>
    <col min="8" max="8" width="55.85546875" style="67" hidden="1" customWidth="1"/>
    <col min="9" max="9" width="7.7109375" style="67" hidden="1" customWidth="1"/>
    <col min="10" max="10" width="13.42578125" style="79" hidden="1" customWidth="1"/>
    <col min="11" max="11" width="23.7109375" style="79" hidden="1" customWidth="1"/>
    <col min="12" max="13" width="24.5703125" style="67" hidden="1" customWidth="1"/>
    <col min="14" max="14" width="26.5703125" style="67" hidden="1" customWidth="1"/>
    <col min="15" max="15" width="41" style="67" hidden="1" customWidth="1"/>
    <col min="16" max="16" width="7.7109375" style="117" hidden="1" customWidth="1"/>
    <col min="17" max="17" width="23.42578125" style="67" hidden="1" customWidth="1"/>
    <col min="18" max="18" width="7.7109375" style="67" customWidth="1"/>
    <col min="19" max="21" width="8.7109375" style="67" bestFit="1" customWidth="1"/>
    <col min="22" max="16384" width="8.7109375" style="67"/>
  </cols>
  <sheetData>
    <row r="1" spans="1:17" s="55" customFormat="1" ht="39" customHeight="1" thickBot="1" x14ac:dyDescent="0.3">
      <c r="A1" s="118"/>
      <c r="B1" s="53"/>
      <c r="C1" s="54"/>
      <c r="E1" s="216" t="s">
        <v>200</v>
      </c>
      <c r="F1" s="217"/>
      <c r="G1" s="218"/>
      <c r="H1" s="56"/>
      <c r="I1" s="57"/>
      <c r="J1" s="58"/>
      <c r="K1" s="58"/>
      <c r="L1" s="59"/>
      <c r="M1" s="60"/>
      <c r="N1" s="61"/>
      <c r="O1" s="61"/>
    </row>
    <row r="2" spans="1:17" ht="52.15" customHeight="1" thickBot="1" x14ac:dyDescent="0.3">
      <c r="A2" s="240" t="s">
        <v>179</v>
      </c>
      <c r="B2" s="241"/>
      <c r="C2" s="241"/>
      <c r="D2" s="242"/>
      <c r="E2" s="237" t="s">
        <v>201</v>
      </c>
      <c r="F2" s="238"/>
      <c r="G2" s="239"/>
      <c r="H2" s="62"/>
      <c r="I2" s="63"/>
      <c r="J2" s="243" t="s">
        <v>202</v>
      </c>
      <c r="K2" s="244"/>
      <c r="L2" s="244"/>
      <c r="M2" s="244"/>
      <c r="N2" s="245"/>
      <c r="O2" s="64"/>
      <c r="P2" s="65"/>
      <c r="Q2" s="66" t="s">
        <v>203</v>
      </c>
    </row>
    <row r="3" spans="1:17" ht="44.25" thickBot="1" x14ac:dyDescent="0.3">
      <c r="A3" s="246" t="s">
        <v>0</v>
      </c>
      <c r="B3" s="247"/>
      <c r="C3" s="68" t="s">
        <v>204</v>
      </c>
      <c r="D3" s="69" t="s">
        <v>1</v>
      </c>
      <c r="E3" s="70" t="s">
        <v>205</v>
      </c>
      <c r="F3" s="70" t="s">
        <v>206</v>
      </c>
      <c r="G3" s="71" t="s">
        <v>214</v>
      </c>
      <c r="H3" s="119" t="s">
        <v>207</v>
      </c>
      <c r="I3" s="124"/>
      <c r="J3" s="123" t="s">
        <v>8</v>
      </c>
      <c r="K3" s="72" t="s">
        <v>208</v>
      </c>
      <c r="L3" s="73" t="s">
        <v>209</v>
      </c>
      <c r="M3" s="72" t="s">
        <v>9</v>
      </c>
      <c r="N3" s="74" t="s">
        <v>210</v>
      </c>
      <c r="O3" s="75" t="s">
        <v>211</v>
      </c>
      <c r="P3" s="76"/>
      <c r="Q3" s="77" t="s">
        <v>212</v>
      </c>
    </row>
    <row r="4" spans="1:17" ht="43.5" x14ac:dyDescent="0.25">
      <c r="A4" s="229" t="s">
        <v>213</v>
      </c>
      <c r="B4" s="235" t="s">
        <v>10</v>
      </c>
      <c r="C4" s="231" t="s">
        <v>11</v>
      </c>
      <c r="D4" s="145" t="s">
        <v>12</v>
      </c>
      <c r="E4" s="147"/>
      <c r="F4" s="148"/>
      <c r="G4" s="148"/>
      <c r="H4" s="149"/>
      <c r="I4" s="125"/>
      <c r="J4" s="168"/>
      <c r="K4" s="251" t="str" cm="1">
        <f t="array" ref="K4">IF((AND(J4:J5=1)), "Fully Mapped", "Not/ Partially Mapped")</f>
        <v>Not/ Partially Mapped</v>
      </c>
      <c r="L4" s="248">
        <f>SUM('Workings out'!B5:B22)</f>
        <v>0</v>
      </c>
      <c r="M4" s="170"/>
      <c r="N4" s="170"/>
      <c r="O4" s="170"/>
      <c r="P4" s="179"/>
      <c r="Q4" s="171"/>
    </row>
    <row r="5" spans="1:17" ht="44.25" thickBot="1" x14ac:dyDescent="0.3">
      <c r="A5" s="220"/>
      <c r="B5" s="236"/>
      <c r="C5" s="232"/>
      <c r="D5" s="140" t="s">
        <v>13</v>
      </c>
      <c r="E5" s="146"/>
      <c r="F5" s="100"/>
      <c r="G5" s="100"/>
      <c r="H5" s="122"/>
      <c r="I5" s="125"/>
      <c r="J5" s="167"/>
      <c r="K5" s="252"/>
      <c r="L5" s="250"/>
      <c r="M5" s="101"/>
      <c r="N5" s="169"/>
      <c r="O5" s="169"/>
      <c r="P5" s="179"/>
      <c r="Q5" s="102"/>
    </row>
    <row r="6" spans="1:17" ht="44.25" thickBot="1" x14ac:dyDescent="0.3">
      <c r="A6" s="220"/>
      <c r="B6" s="141" t="s">
        <v>14</v>
      </c>
      <c r="C6" s="139" t="s">
        <v>15</v>
      </c>
      <c r="D6" s="142" t="s">
        <v>16</v>
      </c>
      <c r="E6" s="87"/>
      <c r="F6" s="88"/>
      <c r="G6" s="88"/>
      <c r="H6" s="120"/>
      <c r="I6" s="125"/>
      <c r="J6" s="129"/>
      <c r="K6" s="89" t="str">
        <f>IF((AND(J6=1)), "Fully Mapped", "Not/ Partially Mapped")</f>
        <v>Not/ Partially Mapped</v>
      </c>
      <c r="L6" s="250"/>
      <c r="M6" s="90"/>
      <c r="N6" s="91"/>
      <c r="O6" s="91"/>
      <c r="P6" s="179"/>
      <c r="Q6" s="92"/>
    </row>
    <row r="7" spans="1:17" ht="45" customHeight="1" thickBot="1" x14ac:dyDescent="0.3">
      <c r="A7" s="220"/>
      <c r="B7" s="141" t="s">
        <v>17</v>
      </c>
      <c r="C7" s="139" t="s">
        <v>18</v>
      </c>
      <c r="D7" s="142" t="s">
        <v>19</v>
      </c>
      <c r="E7" s="93"/>
      <c r="F7" s="94"/>
      <c r="G7" s="94"/>
      <c r="H7" s="121"/>
      <c r="I7" s="125"/>
      <c r="J7" s="130"/>
      <c r="K7" s="82" t="str">
        <f>IF((AND(J7=1)), "Fully Mapped", "Not/ Partially Mapped")</f>
        <v>Not/ Partially Mapped</v>
      </c>
      <c r="L7" s="250"/>
      <c r="M7" s="95"/>
      <c r="N7" s="96"/>
      <c r="O7" s="96"/>
      <c r="P7" s="179"/>
      <c r="Q7" s="97"/>
    </row>
    <row r="8" spans="1:17" ht="43.5" x14ac:dyDescent="0.25">
      <c r="A8" s="220"/>
      <c r="B8" s="235" t="s">
        <v>20</v>
      </c>
      <c r="C8" s="231" t="s">
        <v>21</v>
      </c>
      <c r="D8" s="145" t="s">
        <v>22</v>
      </c>
      <c r="E8" s="151"/>
      <c r="F8" s="152"/>
      <c r="G8" s="152"/>
      <c r="H8" s="153"/>
      <c r="I8" s="125"/>
      <c r="J8" s="163"/>
      <c r="K8" s="251" t="str" cm="1">
        <f t="array" ref="K8">IF((AND(J8:J9=1)), "Fully Mapped", "Not/ Partially Mapped")</f>
        <v>Not/ Partially Mapped</v>
      </c>
      <c r="L8" s="250"/>
      <c r="M8" s="164"/>
      <c r="N8" s="164"/>
      <c r="O8" s="164"/>
      <c r="P8" s="179"/>
      <c r="Q8" s="165"/>
    </row>
    <row r="9" spans="1:17" ht="22.5" thickBot="1" x14ac:dyDescent="0.3">
      <c r="A9" s="220"/>
      <c r="B9" s="236"/>
      <c r="C9" s="232"/>
      <c r="D9" s="140" t="s">
        <v>23</v>
      </c>
      <c r="E9" s="150"/>
      <c r="F9" s="108"/>
      <c r="G9" s="108"/>
      <c r="H9" s="127"/>
      <c r="I9" s="125"/>
      <c r="J9" s="134"/>
      <c r="K9" s="253"/>
      <c r="L9" s="250"/>
      <c r="M9" s="109"/>
      <c r="N9" s="110"/>
      <c r="O9" s="110"/>
      <c r="P9" s="179"/>
      <c r="Q9" s="111"/>
    </row>
    <row r="10" spans="1:17" ht="52.15" customHeight="1" thickBot="1" x14ac:dyDescent="0.3">
      <c r="A10" s="220"/>
      <c r="B10" s="141" t="s">
        <v>24</v>
      </c>
      <c r="C10" s="139" t="s">
        <v>25</v>
      </c>
      <c r="D10" s="142" t="s">
        <v>26</v>
      </c>
      <c r="E10" s="99"/>
      <c r="F10" s="100"/>
      <c r="G10" s="100"/>
      <c r="H10" s="122"/>
      <c r="I10" s="125"/>
      <c r="J10" s="131"/>
      <c r="K10" s="85" t="str">
        <f>IF((AND(J10=1)), "Fully Mapped", "Not/ Partially Mapped")</f>
        <v>Not/ Partially Mapped</v>
      </c>
      <c r="L10" s="250"/>
      <c r="M10" s="101"/>
      <c r="N10" s="101"/>
      <c r="O10" s="101"/>
      <c r="P10" s="179"/>
      <c r="Q10" s="102"/>
    </row>
    <row r="11" spans="1:17" ht="21.75" x14ac:dyDescent="0.25">
      <c r="A11" s="220"/>
      <c r="B11" s="235" t="s">
        <v>27</v>
      </c>
      <c r="C11" s="231" t="s">
        <v>28</v>
      </c>
      <c r="D11" s="145" t="s">
        <v>29</v>
      </c>
      <c r="E11" s="151"/>
      <c r="F11" s="152"/>
      <c r="G11" s="152"/>
      <c r="H11" s="153"/>
      <c r="I11" s="125"/>
      <c r="J11" s="163"/>
      <c r="K11" s="251" t="str" cm="1">
        <f t="array" ref="K11">IF((AND(J11:J12=1)), "Fully Mapped", "Not/ Partially Mapped")</f>
        <v>Not/ Partially Mapped</v>
      </c>
      <c r="L11" s="250"/>
      <c r="M11" s="164"/>
      <c r="N11" s="164"/>
      <c r="O11" s="164"/>
      <c r="P11" s="179"/>
      <c r="Q11" s="165"/>
    </row>
    <row r="12" spans="1:17" ht="44.25" thickBot="1" x14ac:dyDescent="0.3">
      <c r="A12" s="220"/>
      <c r="B12" s="236"/>
      <c r="C12" s="232"/>
      <c r="D12" s="140" t="s">
        <v>30</v>
      </c>
      <c r="E12" s="150"/>
      <c r="F12" s="108"/>
      <c r="G12" s="108"/>
      <c r="H12" s="127"/>
      <c r="I12" s="125"/>
      <c r="J12" s="134"/>
      <c r="K12" s="253"/>
      <c r="L12" s="250"/>
      <c r="M12" s="109"/>
      <c r="N12" s="110"/>
      <c r="O12" s="110"/>
      <c r="P12" s="179"/>
      <c r="Q12" s="111"/>
    </row>
    <row r="13" spans="1:17" ht="66" thickBot="1" x14ac:dyDescent="0.3">
      <c r="A13" s="220"/>
      <c r="B13" s="141" t="s">
        <v>31</v>
      </c>
      <c r="C13" s="139" t="s">
        <v>32</v>
      </c>
      <c r="D13" s="142" t="s">
        <v>33</v>
      </c>
      <c r="E13" s="103"/>
      <c r="F13" s="88"/>
      <c r="G13" s="88"/>
      <c r="H13" s="120"/>
      <c r="I13" s="125"/>
      <c r="J13" s="132"/>
      <c r="K13" s="89" t="str">
        <f>IF((AND(J13=1)), "Fully Mapped", "Not/ Partially Mapped")</f>
        <v>Not/ Partially Mapped</v>
      </c>
      <c r="L13" s="250"/>
      <c r="M13" s="90"/>
      <c r="N13" s="91"/>
      <c r="O13" s="91"/>
      <c r="P13" s="179"/>
      <c r="Q13" s="92"/>
    </row>
    <row r="14" spans="1:17" ht="43.5" x14ac:dyDescent="0.25">
      <c r="A14" s="220"/>
      <c r="B14" s="230" t="s">
        <v>34</v>
      </c>
      <c r="C14" s="231" t="s">
        <v>35</v>
      </c>
      <c r="D14" s="154" t="s">
        <v>36</v>
      </c>
      <c r="E14" s="151"/>
      <c r="F14" s="152"/>
      <c r="G14" s="152"/>
      <c r="H14" s="153"/>
      <c r="I14" s="125"/>
      <c r="J14" s="163"/>
      <c r="K14" s="251" t="str" cm="1">
        <f t="array" ref="K14">IF((AND(J14:J17=1)), "Fully Mapped", "Not/ Partially Mapped")</f>
        <v>Not/ Partially Mapped</v>
      </c>
      <c r="L14" s="250"/>
      <c r="M14" s="164"/>
      <c r="N14" s="164"/>
      <c r="O14" s="164"/>
      <c r="P14" s="179"/>
      <c r="Q14" s="165"/>
    </row>
    <row r="15" spans="1:17" ht="43.5" x14ac:dyDescent="0.25">
      <c r="A15" s="220"/>
      <c r="B15" s="222"/>
      <c r="C15" s="232"/>
      <c r="D15" s="155" t="s">
        <v>37</v>
      </c>
      <c r="E15" s="156"/>
      <c r="F15" s="157"/>
      <c r="G15" s="157"/>
      <c r="H15" s="158"/>
      <c r="I15" s="125"/>
      <c r="J15" s="166"/>
      <c r="K15" s="252"/>
      <c r="L15" s="250"/>
      <c r="M15" s="172"/>
      <c r="N15" s="172"/>
      <c r="O15" s="172"/>
      <c r="P15" s="179"/>
      <c r="Q15" s="173"/>
    </row>
    <row r="16" spans="1:17" ht="43.5" x14ac:dyDescent="0.25">
      <c r="A16" s="220"/>
      <c r="B16" s="222"/>
      <c r="C16" s="232"/>
      <c r="D16" s="155" t="s">
        <v>38</v>
      </c>
      <c r="E16" s="156"/>
      <c r="F16" s="157"/>
      <c r="G16" s="157"/>
      <c r="H16" s="158"/>
      <c r="I16" s="125"/>
      <c r="J16" s="166"/>
      <c r="K16" s="252"/>
      <c r="L16" s="250"/>
      <c r="M16" s="172"/>
      <c r="N16" s="172"/>
      <c r="O16" s="172"/>
      <c r="P16" s="179"/>
      <c r="Q16" s="173"/>
    </row>
    <row r="17" spans="1:17" ht="22.5" thickBot="1" x14ac:dyDescent="0.3">
      <c r="A17" s="220"/>
      <c r="B17" s="222"/>
      <c r="C17" s="232"/>
      <c r="D17" s="143" t="s">
        <v>39</v>
      </c>
      <c r="E17" s="150"/>
      <c r="F17" s="108"/>
      <c r="G17" s="108"/>
      <c r="H17" s="127"/>
      <c r="I17" s="125"/>
      <c r="J17" s="134"/>
      <c r="K17" s="253"/>
      <c r="L17" s="250"/>
      <c r="M17" s="109"/>
      <c r="N17" s="110"/>
      <c r="O17" s="110"/>
      <c r="P17" s="179"/>
      <c r="Q17" s="111"/>
    </row>
    <row r="18" spans="1:17" ht="65.25" x14ac:dyDescent="0.25">
      <c r="A18" s="220"/>
      <c r="B18" s="230" t="s">
        <v>40</v>
      </c>
      <c r="C18" s="231" t="s">
        <v>41</v>
      </c>
      <c r="D18" s="154" t="s">
        <v>42</v>
      </c>
      <c r="E18" s="151"/>
      <c r="F18" s="152"/>
      <c r="G18" s="152"/>
      <c r="H18" s="153"/>
      <c r="I18" s="125"/>
      <c r="J18" s="163"/>
      <c r="K18" s="248" t="str" cm="1">
        <f t="array" ref="K18">IF((AND(J18:J21=1)), "Fully Mapped", "Not/ Partially Mapped")</f>
        <v>Not/ Partially Mapped</v>
      </c>
      <c r="L18" s="250"/>
      <c r="M18" s="164"/>
      <c r="N18" s="164"/>
      <c r="O18" s="164"/>
      <c r="P18" s="179"/>
      <c r="Q18" s="165"/>
    </row>
    <row r="19" spans="1:17" ht="21.75" x14ac:dyDescent="0.25">
      <c r="A19" s="220"/>
      <c r="B19" s="222"/>
      <c r="C19" s="232"/>
      <c r="D19" s="155" t="s">
        <v>43</v>
      </c>
      <c r="E19" s="156"/>
      <c r="F19" s="159"/>
      <c r="G19" s="159"/>
      <c r="H19" s="160"/>
      <c r="I19" s="126"/>
      <c r="J19" s="166"/>
      <c r="K19" s="250"/>
      <c r="L19" s="250"/>
      <c r="M19" s="175"/>
      <c r="N19" s="175"/>
      <c r="O19" s="175"/>
      <c r="P19" s="179"/>
      <c r="Q19" s="174"/>
    </row>
    <row r="20" spans="1:17" ht="21.75" x14ac:dyDescent="0.25">
      <c r="A20" s="220"/>
      <c r="B20" s="222"/>
      <c r="C20" s="232"/>
      <c r="D20" s="155" t="s">
        <v>44</v>
      </c>
      <c r="E20" s="156"/>
      <c r="F20" s="157"/>
      <c r="G20" s="157"/>
      <c r="H20" s="158"/>
      <c r="I20" s="125"/>
      <c r="J20" s="166"/>
      <c r="K20" s="250"/>
      <c r="L20" s="250"/>
      <c r="M20" s="172"/>
      <c r="N20" s="172"/>
      <c r="O20" s="172"/>
      <c r="P20" s="179"/>
      <c r="Q20" s="173"/>
    </row>
    <row r="21" spans="1:17" ht="22.5" thickBot="1" x14ac:dyDescent="0.3">
      <c r="A21" s="221"/>
      <c r="B21" s="222"/>
      <c r="C21" s="232"/>
      <c r="D21" s="143" t="s">
        <v>45</v>
      </c>
      <c r="E21" s="150"/>
      <c r="F21" s="108"/>
      <c r="G21" s="108"/>
      <c r="H21" s="127"/>
      <c r="I21" s="125"/>
      <c r="J21" s="134"/>
      <c r="K21" s="249"/>
      <c r="L21" s="249"/>
      <c r="M21" s="110"/>
      <c r="N21" s="110"/>
      <c r="O21" s="110"/>
      <c r="P21" s="179"/>
      <c r="Q21" s="111"/>
    </row>
    <row r="22" spans="1:17" ht="44.25" thickBot="1" x14ac:dyDescent="0.3">
      <c r="A22" s="219" t="s">
        <v>46</v>
      </c>
      <c r="B22" s="144" t="s">
        <v>47</v>
      </c>
      <c r="C22" s="86" t="s">
        <v>48</v>
      </c>
      <c r="D22" s="86" t="s">
        <v>49</v>
      </c>
      <c r="E22" s="186"/>
      <c r="F22" s="183"/>
      <c r="G22" s="183"/>
      <c r="H22" s="183"/>
      <c r="I22" s="81"/>
      <c r="J22" s="182"/>
      <c r="K22" s="182"/>
      <c r="L22" s="180"/>
      <c r="M22" s="180"/>
      <c r="N22" s="180"/>
      <c r="O22" s="180"/>
      <c r="P22" s="80"/>
      <c r="Q22" s="180"/>
    </row>
    <row r="23" spans="1:17" ht="87" x14ac:dyDescent="0.25">
      <c r="A23" s="220"/>
      <c r="B23" s="222" t="s">
        <v>50</v>
      </c>
      <c r="C23" s="224" t="s">
        <v>51</v>
      </c>
      <c r="D23" s="161" t="s">
        <v>52</v>
      </c>
      <c r="E23" s="151"/>
      <c r="F23" s="152"/>
      <c r="G23" s="152"/>
      <c r="H23" s="153"/>
      <c r="I23" s="125"/>
      <c r="J23" s="163"/>
      <c r="K23" s="248" t="str" cm="1">
        <f t="array" ref="K23">IF((AND(J23:J25=1)), "Fully Mapped", "Not/ Partially Mapped")</f>
        <v>Not/ Partially Mapped</v>
      </c>
      <c r="L23" s="248">
        <f>SUM('Workings out'!C5:C16)</f>
        <v>0</v>
      </c>
      <c r="M23" s="164"/>
      <c r="N23" s="164"/>
      <c r="O23" s="164"/>
      <c r="P23" s="179"/>
      <c r="Q23" s="165"/>
    </row>
    <row r="24" spans="1:17" ht="43.5" x14ac:dyDescent="0.25">
      <c r="A24" s="220"/>
      <c r="B24" s="222"/>
      <c r="C24" s="224"/>
      <c r="D24" s="155" t="s">
        <v>53</v>
      </c>
      <c r="E24" s="156"/>
      <c r="F24" s="157"/>
      <c r="G24" s="157"/>
      <c r="H24" s="158"/>
      <c r="I24" s="125"/>
      <c r="J24" s="166"/>
      <c r="K24" s="250"/>
      <c r="L24" s="250"/>
      <c r="M24" s="172"/>
      <c r="N24" s="172"/>
      <c r="O24" s="172"/>
      <c r="P24" s="179"/>
      <c r="Q24" s="173"/>
    </row>
    <row r="25" spans="1:17" ht="66" thickBot="1" x14ac:dyDescent="0.3">
      <c r="A25" s="220"/>
      <c r="B25" s="223"/>
      <c r="C25" s="225"/>
      <c r="D25" s="143" t="s">
        <v>54</v>
      </c>
      <c r="E25" s="150"/>
      <c r="F25" s="108"/>
      <c r="G25" s="108"/>
      <c r="H25" s="127"/>
      <c r="I25" s="125"/>
      <c r="J25" s="134"/>
      <c r="K25" s="249"/>
      <c r="L25" s="250"/>
      <c r="M25" s="110"/>
      <c r="N25" s="110"/>
      <c r="O25" s="110"/>
      <c r="P25" s="179"/>
      <c r="Q25" s="111"/>
    </row>
    <row r="26" spans="1:17" ht="65.25" x14ac:dyDescent="0.25">
      <c r="A26" s="220"/>
      <c r="B26" s="230" t="s">
        <v>55</v>
      </c>
      <c r="C26" s="231" t="s">
        <v>56</v>
      </c>
      <c r="D26" s="154" t="s">
        <v>57</v>
      </c>
      <c r="E26" s="152"/>
      <c r="F26" s="152"/>
      <c r="G26" s="152"/>
      <c r="H26" s="153"/>
      <c r="I26" s="125"/>
      <c r="J26" s="163"/>
      <c r="K26" s="248" t="str" cm="1">
        <f t="array" ref="K26">IF((AND(J26:J29=1)), "Fully Mapped", "Not/ Partially Mapped")</f>
        <v>Not/ Partially Mapped</v>
      </c>
      <c r="L26" s="250"/>
      <c r="M26" s="164"/>
      <c r="N26" s="164"/>
      <c r="O26" s="164"/>
      <c r="P26" s="179"/>
      <c r="Q26" s="165"/>
    </row>
    <row r="27" spans="1:17" ht="43.5" x14ac:dyDescent="0.25">
      <c r="A27" s="220"/>
      <c r="B27" s="222"/>
      <c r="C27" s="232"/>
      <c r="D27" s="155" t="s">
        <v>58</v>
      </c>
      <c r="E27" s="157"/>
      <c r="F27" s="157"/>
      <c r="G27" s="157"/>
      <c r="H27" s="158"/>
      <c r="I27" s="125"/>
      <c r="J27" s="166"/>
      <c r="K27" s="250"/>
      <c r="L27" s="250"/>
      <c r="M27" s="177"/>
      <c r="N27" s="177"/>
      <c r="O27" s="177"/>
      <c r="P27" s="179"/>
      <c r="Q27" s="176"/>
    </row>
    <row r="28" spans="1:17" ht="21.75" x14ac:dyDescent="0.25">
      <c r="A28" s="220"/>
      <c r="B28" s="222"/>
      <c r="C28" s="232"/>
      <c r="D28" s="155" t="s">
        <v>59</v>
      </c>
      <c r="E28" s="157"/>
      <c r="F28" s="157"/>
      <c r="G28" s="157"/>
      <c r="H28" s="158"/>
      <c r="I28" s="125"/>
      <c r="J28" s="166"/>
      <c r="K28" s="250"/>
      <c r="L28" s="250"/>
      <c r="M28" s="177"/>
      <c r="N28" s="177"/>
      <c r="O28" s="177"/>
      <c r="P28" s="179"/>
      <c r="Q28" s="176"/>
    </row>
    <row r="29" spans="1:17" ht="22.5" thickBot="1" x14ac:dyDescent="0.3">
      <c r="A29" s="220"/>
      <c r="B29" s="222"/>
      <c r="C29" s="232"/>
      <c r="D29" s="143" t="s">
        <v>60</v>
      </c>
      <c r="E29" s="108"/>
      <c r="F29" s="108"/>
      <c r="G29" s="108"/>
      <c r="H29" s="127"/>
      <c r="I29" s="125"/>
      <c r="J29" s="134"/>
      <c r="K29" s="249"/>
      <c r="L29" s="250"/>
      <c r="M29" s="110"/>
      <c r="N29" s="110"/>
      <c r="O29" s="110"/>
      <c r="P29" s="179"/>
      <c r="Q29" s="111"/>
    </row>
    <row r="30" spans="1:17" ht="44.25" thickBot="1" x14ac:dyDescent="0.3">
      <c r="A30" s="220"/>
      <c r="B30" s="141" t="s">
        <v>61</v>
      </c>
      <c r="C30" s="139" t="s">
        <v>62</v>
      </c>
      <c r="D30" s="142" t="s">
        <v>63</v>
      </c>
      <c r="E30" s="88"/>
      <c r="F30" s="88"/>
      <c r="G30" s="88"/>
      <c r="H30" s="120"/>
      <c r="I30" s="125"/>
      <c r="J30" s="132"/>
      <c r="K30" s="107" t="str">
        <f>IF((AND(J30=1)), "Fully Mapped", "Not/ Partially Mapped")</f>
        <v>Not/ Partially Mapped</v>
      </c>
      <c r="L30" s="250"/>
      <c r="M30" s="91"/>
      <c r="N30" s="91"/>
      <c r="O30" s="91"/>
      <c r="P30" s="179"/>
      <c r="Q30" s="92"/>
    </row>
    <row r="31" spans="1:17" ht="22.5" thickBot="1" x14ac:dyDescent="0.3">
      <c r="A31" s="220"/>
      <c r="B31" s="226" t="s">
        <v>64</v>
      </c>
      <c r="C31" s="233" t="s">
        <v>65</v>
      </c>
      <c r="D31" s="162" t="s">
        <v>66</v>
      </c>
      <c r="E31" s="152"/>
      <c r="F31" s="152"/>
      <c r="G31" s="152"/>
      <c r="H31" s="153"/>
      <c r="I31" s="125"/>
      <c r="J31" s="163"/>
      <c r="K31" s="248" t="str" cm="1">
        <f t="array" ref="K31">IF((AND(J31:J32=1)), "Fully Mapped", "Not/ Partially Mapped")</f>
        <v>Not/ Partially Mapped</v>
      </c>
      <c r="L31" s="250"/>
      <c r="M31" s="164"/>
      <c r="N31" s="164"/>
      <c r="O31" s="164"/>
      <c r="P31" s="179"/>
      <c r="Q31" s="165"/>
    </row>
    <row r="32" spans="1:17" ht="44.25" thickBot="1" x14ac:dyDescent="0.3">
      <c r="A32" s="220"/>
      <c r="B32" s="226"/>
      <c r="C32" s="234"/>
      <c r="D32" s="143" t="s">
        <v>67</v>
      </c>
      <c r="E32" s="108"/>
      <c r="F32" s="108"/>
      <c r="G32" s="108"/>
      <c r="H32" s="127"/>
      <c r="I32" s="125"/>
      <c r="J32" s="134"/>
      <c r="K32" s="249"/>
      <c r="L32" s="250"/>
      <c r="M32" s="110"/>
      <c r="N32" s="110"/>
      <c r="O32" s="110"/>
      <c r="P32" s="179"/>
      <c r="Q32" s="111"/>
    </row>
    <row r="33" spans="1:17" ht="44.25" thickBot="1" x14ac:dyDescent="0.3">
      <c r="A33" s="220"/>
      <c r="B33" s="226" t="s">
        <v>68</v>
      </c>
      <c r="C33" s="233" t="s">
        <v>69</v>
      </c>
      <c r="D33" s="162" t="s">
        <v>70</v>
      </c>
      <c r="E33" s="152"/>
      <c r="F33" s="152"/>
      <c r="G33" s="152"/>
      <c r="H33" s="153"/>
      <c r="I33" s="125"/>
      <c r="J33" s="163"/>
      <c r="K33" s="248" t="str" cm="1">
        <f t="array" ref="K33">IF((AND(J33:J34=1)), "Fully Mapped", "Not/ Partially Mapped")</f>
        <v>Not/ Partially Mapped</v>
      </c>
      <c r="L33" s="250"/>
      <c r="M33" s="164"/>
      <c r="N33" s="164"/>
      <c r="O33" s="164"/>
      <c r="P33" s="179"/>
      <c r="Q33" s="165"/>
    </row>
    <row r="34" spans="1:17" ht="44.25" thickBot="1" x14ac:dyDescent="0.3">
      <c r="A34" s="221"/>
      <c r="B34" s="226"/>
      <c r="C34" s="234"/>
      <c r="D34" s="143" t="s">
        <v>71</v>
      </c>
      <c r="E34" s="108"/>
      <c r="F34" s="108"/>
      <c r="G34" s="108"/>
      <c r="H34" s="127"/>
      <c r="I34" s="125"/>
      <c r="J34" s="134"/>
      <c r="K34" s="249"/>
      <c r="L34" s="249"/>
      <c r="M34" s="110"/>
      <c r="N34" s="110"/>
      <c r="O34" s="110"/>
      <c r="P34" s="179"/>
      <c r="Q34" s="111"/>
    </row>
    <row r="35" spans="1:17" ht="44.25" thickBot="1" x14ac:dyDescent="0.3">
      <c r="A35" s="219" t="s">
        <v>72</v>
      </c>
      <c r="B35" s="144" t="s">
        <v>47</v>
      </c>
      <c r="C35" s="86" t="s">
        <v>48</v>
      </c>
      <c r="D35" s="86" t="s">
        <v>49</v>
      </c>
      <c r="E35" s="184"/>
      <c r="F35" s="183"/>
      <c r="G35" s="183"/>
      <c r="H35" s="183"/>
      <c r="I35" s="81"/>
      <c r="J35" s="182"/>
      <c r="K35" s="182"/>
      <c r="L35" s="182"/>
      <c r="M35" s="180"/>
      <c r="N35" s="180"/>
      <c r="O35" s="180"/>
      <c r="P35" s="80"/>
      <c r="Q35" s="180"/>
    </row>
    <row r="36" spans="1:17" ht="43.5" x14ac:dyDescent="0.25">
      <c r="A36" s="220"/>
      <c r="B36" s="222" t="s">
        <v>73</v>
      </c>
      <c r="C36" s="224" t="s">
        <v>74</v>
      </c>
      <c r="D36" s="161" t="s">
        <v>75</v>
      </c>
      <c r="E36" s="152"/>
      <c r="F36" s="152"/>
      <c r="G36" s="152"/>
      <c r="H36" s="153"/>
      <c r="I36" s="125"/>
      <c r="J36" s="163"/>
      <c r="K36" s="248" t="str" cm="1">
        <f t="array" ref="K36">IF((AND(J36:J38=1)), "Fully Mapped", "Not/ Partially Mapped")</f>
        <v>Not/ Partially Mapped</v>
      </c>
      <c r="L36" s="248">
        <f>SUM('Workings out'!D5:D14)</f>
        <v>0</v>
      </c>
      <c r="M36" s="164"/>
      <c r="N36" s="164"/>
      <c r="O36" s="164"/>
      <c r="P36" s="179"/>
      <c r="Q36" s="165"/>
    </row>
    <row r="37" spans="1:17" ht="21.75" x14ac:dyDescent="0.25">
      <c r="A37" s="220"/>
      <c r="B37" s="222"/>
      <c r="C37" s="224"/>
      <c r="D37" s="155" t="s">
        <v>76</v>
      </c>
      <c r="E37" s="157"/>
      <c r="F37" s="157"/>
      <c r="G37" s="157"/>
      <c r="H37" s="158"/>
      <c r="I37" s="125"/>
      <c r="J37" s="166"/>
      <c r="K37" s="250"/>
      <c r="L37" s="250"/>
      <c r="M37" s="172"/>
      <c r="N37" s="172"/>
      <c r="O37" s="172"/>
      <c r="P37" s="179"/>
      <c r="Q37" s="173"/>
    </row>
    <row r="38" spans="1:17" ht="22.5" thickBot="1" x14ac:dyDescent="0.3">
      <c r="A38" s="220"/>
      <c r="B38" s="223"/>
      <c r="C38" s="225"/>
      <c r="D38" s="143" t="s">
        <v>77</v>
      </c>
      <c r="E38" s="108"/>
      <c r="F38" s="108"/>
      <c r="G38" s="108"/>
      <c r="H38" s="127"/>
      <c r="I38" s="125"/>
      <c r="J38" s="134"/>
      <c r="K38" s="249"/>
      <c r="L38" s="250"/>
      <c r="M38" s="110"/>
      <c r="N38" s="110"/>
      <c r="O38" s="110"/>
      <c r="P38" s="179"/>
      <c r="Q38" s="111"/>
    </row>
    <row r="39" spans="1:17" ht="47.45" customHeight="1" thickBot="1" x14ac:dyDescent="0.3">
      <c r="A39" s="220"/>
      <c r="B39" s="141" t="s">
        <v>78</v>
      </c>
      <c r="C39" s="139" t="s">
        <v>79</v>
      </c>
      <c r="D39" s="142" t="s">
        <v>80</v>
      </c>
      <c r="E39" s="94"/>
      <c r="F39" s="94"/>
      <c r="G39" s="94"/>
      <c r="H39" s="121"/>
      <c r="I39" s="125"/>
      <c r="J39" s="133"/>
      <c r="K39" s="83" t="str">
        <f>IF((AND(J39=1)), "Fully Mapped", "Not/ Partially Mapped")</f>
        <v>Not/ Partially Mapped</v>
      </c>
      <c r="L39" s="250"/>
      <c r="M39" s="96"/>
      <c r="N39" s="96"/>
      <c r="O39" s="96"/>
      <c r="P39" s="179"/>
      <c r="Q39" s="97"/>
    </row>
    <row r="40" spans="1:17" ht="44.25" thickBot="1" x14ac:dyDescent="0.3">
      <c r="A40" s="220"/>
      <c r="B40" s="226" t="s">
        <v>81</v>
      </c>
      <c r="C40" s="227" t="s">
        <v>32</v>
      </c>
      <c r="D40" s="162" t="s">
        <v>82</v>
      </c>
      <c r="E40" s="152"/>
      <c r="F40" s="152"/>
      <c r="G40" s="152"/>
      <c r="H40" s="153"/>
      <c r="I40" s="125"/>
      <c r="J40" s="163"/>
      <c r="K40" s="248" t="str" cm="1">
        <f t="array" ref="K40">IF((AND(J40:J41=1)), "Fully Mapped", "Not/ Partially Mapped")</f>
        <v>Not/ Partially Mapped</v>
      </c>
      <c r="L40" s="250"/>
      <c r="M40" s="164"/>
      <c r="N40" s="164"/>
      <c r="O40" s="164"/>
      <c r="P40" s="179"/>
      <c r="Q40" s="84"/>
    </row>
    <row r="41" spans="1:17" ht="44.25" thickBot="1" x14ac:dyDescent="0.3">
      <c r="A41" s="220"/>
      <c r="B41" s="226"/>
      <c r="C41" s="228"/>
      <c r="D41" s="143" t="s">
        <v>83</v>
      </c>
      <c r="E41" s="108"/>
      <c r="F41" s="108"/>
      <c r="G41" s="108"/>
      <c r="H41" s="127"/>
      <c r="I41" s="125"/>
      <c r="J41" s="134"/>
      <c r="K41" s="249"/>
      <c r="L41" s="250"/>
      <c r="M41" s="110"/>
      <c r="N41" s="110"/>
      <c r="O41" s="110"/>
      <c r="P41" s="179"/>
      <c r="Q41" s="98"/>
    </row>
    <row r="42" spans="1:17" ht="21.75" x14ac:dyDescent="0.25">
      <c r="A42" s="220"/>
      <c r="B42" s="222" t="s">
        <v>84</v>
      </c>
      <c r="C42" s="224" t="s">
        <v>85</v>
      </c>
      <c r="D42" s="161" t="s">
        <v>86</v>
      </c>
      <c r="E42" s="152"/>
      <c r="F42" s="152"/>
      <c r="G42" s="152"/>
      <c r="H42" s="153"/>
      <c r="I42" s="125"/>
      <c r="J42" s="163"/>
      <c r="K42" s="248" t="str" cm="1">
        <f t="array" ref="K42">IF((AND(J42:J44=1)), "Fully Mapped", "Not/ Partially Mapped")</f>
        <v>Not/ Partially Mapped</v>
      </c>
      <c r="L42" s="250"/>
      <c r="M42" s="164"/>
      <c r="N42" s="164"/>
      <c r="O42" s="164"/>
      <c r="P42" s="179"/>
      <c r="Q42" s="165"/>
    </row>
    <row r="43" spans="1:17" ht="43.5" x14ac:dyDescent="0.25">
      <c r="A43" s="220"/>
      <c r="B43" s="222"/>
      <c r="C43" s="224"/>
      <c r="D43" s="155" t="s">
        <v>87</v>
      </c>
      <c r="E43" s="157"/>
      <c r="F43" s="157"/>
      <c r="G43" s="157"/>
      <c r="H43" s="158"/>
      <c r="I43" s="125"/>
      <c r="J43" s="166"/>
      <c r="K43" s="250"/>
      <c r="L43" s="250"/>
      <c r="M43" s="172"/>
      <c r="N43" s="172"/>
      <c r="O43" s="172"/>
      <c r="P43" s="179"/>
      <c r="Q43" s="173"/>
    </row>
    <row r="44" spans="1:17" ht="44.25" thickBot="1" x14ac:dyDescent="0.3">
      <c r="A44" s="220"/>
      <c r="B44" s="223"/>
      <c r="C44" s="225"/>
      <c r="D44" s="143" t="s">
        <v>88</v>
      </c>
      <c r="E44" s="108"/>
      <c r="F44" s="108"/>
      <c r="G44" s="108"/>
      <c r="H44" s="127"/>
      <c r="I44" s="125"/>
      <c r="J44" s="134"/>
      <c r="K44" s="249"/>
      <c r="L44" s="250"/>
      <c r="M44" s="110"/>
      <c r="N44" s="110"/>
      <c r="O44" s="110"/>
      <c r="P44" s="179"/>
      <c r="Q44" s="111"/>
    </row>
    <row r="45" spans="1:17" ht="44.25" thickBot="1" x14ac:dyDescent="0.3">
      <c r="A45" s="220"/>
      <c r="B45" s="141" t="s">
        <v>89</v>
      </c>
      <c r="C45" s="139" t="s">
        <v>90</v>
      </c>
      <c r="D45" s="142" t="s">
        <v>91</v>
      </c>
      <c r="E45" s="108"/>
      <c r="F45" s="108"/>
      <c r="G45" s="108"/>
      <c r="H45" s="127"/>
      <c r="I45" s="125"/>
      <c r="J45" s="134"/>
      <c r="K45" s="104" t="str">
        <f>IF((AND(J45=1)), "Fully Mapped", "Not/ Partially Mapped")</f>
        <v>Not/ Partially Mapped</v>
      </c>
      <c r="L45" s="249"/>
      <c r="M45" s="110"/>
      <c r="N45" s="110"/>
      <c r="O45" s="110"/>
      <c r="P45" s="179"/>
      <c r="Q45" s="111"/>
    </row>
    <row r="46" spans="1:17" ht="22.5" thickBot="1" x14ac:dyDescent="0.3">
      <c r="A46" s="220"/>
      <c r="B46" s="144" t="s">
        <v>47</v>
      </c>
      <c r="C46" s="86" t="s">
        <v>92</v>
      </c>
      <c r="D46" s="78" t="s">
        <v>93</v>
      </c>
      <c r="E46" s="105"/>
      <c r="F46" s="106"/>
      <c r="G46" s="183"/>
      <c r="H46" s="183"/>
      <c r="I46" s="81"/>
      <c r="J46" s="182"/>
      <c r="K46" s="185"/>
      <c r="L46" s="181"/>
      <c r="M46" s="180"/>
      <c r="N46" s="180"/>
      <c r="O46" s="180"/>
      <c r="P46" s="80"/>
      <c r="Q46" s="180"/>
    </row>
    <row r="47" spans="1:17" ht="44.25" thickBot="1" x14ac:dyDescent="0.3">
      <c r="A47" s="221"/>
      <c r="B47" s="141" t="s">
        <v>94</v>
      </c>
      <c r="C47" s="139" t="s">
        <v>90</v>
      </c>
      <c r="D47" s="142" t="s">
        <v>95</v>
      </c>
      <c r="E47" s="88"/>
      <c r="F47" s="88"/>
      <c r="G47" s="88"/>
      <c r="H47" s="120"/>
      <c r="I47" s="128"/>
      <c r="J47" s="132"/>
      <c r="K47" s="107" t="str">
        <f>IF((AND(J47=1)), "Fully Mapped", "Not/ Partially Mapped")</f>
        <v>Not/ Partially Mapped</v>
      </c>
      <c r="L47" s="107">
        <f>SUM('Workings out'!E5)</f>
        <v>0</v>
      </c>
      <c r="M47" s="91"/>
      <c r="N47" s="91"/>
      <c r="O47" s="91"/>
      <c r="P47" s="179"/>
      <c r="Q47" s="92"/>
    </row>
    <row r="48" spans="1:17" ht="44.25" thickBot="1" x14ac:dyDescent="0.3">
      <c r="A48" s="219" t="s">
        <v>96</v>
      </c>
      <c r="B48" s="144" t="s">
        <v>47</v>
      </c>
      <c r="C48" s="86" t="s">
        <v>48</v>
      </c>
      <c r="D48" s="78" t="s">
        <v>49</v>
      </c>
      <c r="E48" s="106"/>
      <c r="F48" s="183"/>
      <c r="G48" s="183"/>
      <c r="H48" s="183"/>
      <c r="I48" s="81"/>
      <c r="J48" s="182"/>
      <c r="K48" s="182"/>
      <c r="L48" s="182"/>
      <c r="M48" s="180"/>
      <c r="N48" s="180"/>
      <c r="O48" s="180"/>
      <c r="P48" s="80"/>
      <c r="Q48" s="180"/>
    </row>
    <row r="49" spans="1:17" ht="44.25" thickBot="1" x14ac:dyDescent="0.3">
      <c r="A49" s="220"/>
      <c r="B49" s="141" t="s">
        <v>97</v>
      </c>
      <c r="C49" s="139" t="s">
        <v>98</v>
      </c>
      <c r="D49" s="142" t="s">
        <v>99</v>
      </c>
      <c r="E49" s="88"/>
      <c r="F49" s="88"/>
      <c r="G49" s="88"/>
      <c r="H49" s="120"/>
      <c r="I49" s="125"/>
      <c r="J49" s="132"/>
      <c r="K49" s="107" t="str">
        <f>IF((AND(J49=1)), "Fully Mapped", "Not/ Partially Mapped")</f>
        <v>Not/ Partially Mapped</v>
      </c>
      <c r="L49" s="248">
        <f>SUM('Workings out'!F5:F13)</f>
        <v>0</v>
      </c>
      <c r="M49" s="91"/>
      <c r="N49" s="91"/>
      <c r="O49" s="91"/>
      <c r="P49" s="179"/>
      <c r="Q49" s="92"/>
    </row>
    <row r="50" spans="1:17" ht="44.25" thickBot="1" x14ac:dyDescent="0.3">
      <c r="A50" s="220"/>
      <c r="B50" s="141" t="s">
        <v>100</v>
      </c>
      <c r="C50" s="139" t="s">
        <v>101</v>
      </c>
      <c r="D50" s="142" t="s">
        <v>102</v>
      </c>
      <c r="E50" s="88"/>
      <c r="F50" s="88"/>
      <c r="G50" s="88"/>
      <c r="H50" s="120"/>
      <c r="I50" s="125"/>
      <c r="J50" s="132"/>
      <c r="K50" s="107" t="str">
        <f>IF((AND(J50=1)), "Fully Mapped", "Not/ Partially Mapped")</f>
        <v>Not/ Partially Mapped</v>
      </c>
      <c r="L50" s="250"/>
      <c r="M50" s="91"/>
      <c r="N50" s="91"/>
      <c r="O50" s="91"/>
      <c r="P50" s="179"/>
      <c r="Q50" s="92"/>
    </row>
    <row r="51" spans="1:17" ht="44.25" thickBot="1" x14ac:dyDescent="0.3">
      <c r="A51" s="220"/>
      <c r="B51" s="141" t="s">
        <v>103</v>
      </c>
      <c r="C51" s="139" t="s">
        <v>104</v>
      </c>
      <c r="D51" s="142" t="s">
        <v>105</v>
      </c>
      <c r="E51" s="113"/>
      <c r="F51" s="94"/>
      <c r="G51" s="94"/>
      <c r="H51" s="121"/>
      <c r="I51" s="125"/>
      <c r="J51" s="133"/>
      <c r="K51" s="83" t="str">
        <f>IF((AND(J51=1)), "Fully Mapped", "Not/ Partially Mapped")</f>
        <v>Not/ Partially Mapped</v>
      </c>
      <c r="L51" s="250"/>
      <c r="M51" s="95"/>
      <c r="N51" s="96"/>
      <c r="O51" s="96"/>
      <c r="P51" s="179"/>
      <c r="Q51" s="97"/>
    </row>
    <row r="52" spans="1:17" ht="44.25" thickBot="1" x14ac:dyDescent="0.3">
      <c r="A52" s="220"/>
      <c r="B52" s="226" t="s">
        <v>106</v>
      </c>
      <c r="C52" s="227" t="s">
        <v>107</v>
      </c>
      <c r="D52" s="162" t="s">
        <v>108</v>
      </c>
      <c r="E52" s="152"/>
      <c r="F52" s="152"/>
      <c r="G52" s="152"/>
      <c r="H52" s="153"/>
      <c r="I52" s="125"/>
      <c r="J52" s="163"/>
      <c r="K52" s="248" t="str" cm="1">
        <f t="array" ref="K52">IF((AND(J52:J53=1)), "Fully Mapped", "Not/ Partially Mapped")</f>
        <v>Not/ Partially Mapped</v>
      </c>
      <c r="L52" s="250"/>
      <c r="M52" s="164"/>
      <c r="N52" s="164"/>
      <c r="O52" s="164"/>
      <c r="P52" s="179"/>
      <c r="Q52" s="165"/>
    </row>
    <row r="53" spans="1:17" ht="66" thickBot="1" x14ac:dyDescent="0.3">
      <c r="A53" s="220"/>
      <c r="B53" s="226"/>
      <c r="C53" s="228"/>
      <c r="D53" s="143" t="s">
        <v>109</v>
      </c>
      <c r="E53" s="108"/>
      <c r="F53" s="108"/>
      <c r="G53" s="108"/>
      <c r="H53" s="127"/>
      <c r="I53" s="125"/>
      <c r="J53" s="134"/>
      <c r="K53" s="249"/>
      <c r="L53" s="250"/>
      <c r="M53" s="110"/>
      <c r="N53" s="110"/>
      <c r="O53" s="110"/>
      <c r="P53" s="179"/>
      <c r="Q53" s="111"/>
    </row>
    <row r="54" spans="1:17" ht="44.25" thickBot="1" x14ac:dyDescent="0.3">
      <c r="A54" s="220"/>
      <c r="B54" s="226" t="s">
        <v>110</v>
      </c>
      <c r="C54" s="227" t="s">
        <v>111</v>
      </c>
      <c r="D54" s="162" t="s">
        <v>112</v>
      </c>
      <c r="E54" s="152"/>
      <c r="F54" s="152"/>
      <c r="G54" s="152"/>
      <c r="H54" s="153"/>
      <c r="I54" s="125"/>
      <c r="J54" s="163"/>
      <c r="K54" s="248" t="str" cm="1">
        <f t="array" ref="K54">IF((AND(J54:J55=1)), "Fully Mapped", "Not/ Partially Mapped")</f>
        <v>Not/ Partially Mapped</v>
      </c>
      <c r="L54" s="250"/>
      <c r="M54" s="164"/>
      <c r="N54" s="164"/>
      <c r="O54" s="164"/>
      <c r="P54" s="179"/>
      <c r="Q54" s="165"/>
    </row>
    <row r="55" spans="1:17" ht="44.25" thickBot="1" x14ac:dyDescent="0.3">
      <c r="A55" s="220"/>
      <c r="B55" s="226"/>
      <c r="C55" s="228"/>
      <c r="D55" s="143" t="s">
        <v>113</v>
      </c>
      <c r="E55" s="100"/>
      <c r="F55" s="100"/>
      <c r="G55" s="100"/>
      <c r="H55" s="122"/>
      <c r="I55" s="125"/>
      <c r="J55" s="131"/>
      <c r="K55" s="249"/>
      <c r="L55" s="250"/>
      <c r="M55" s="169"/>
      <c r="N55" s="169"/>
      <c r="O55" s="169"/>
      <c r="P55" s="179"/>
      <c r="Q55" s="102"/>
    </row>
    <row r="56" spans="1:17" ht="44.25" thickBot="1" x14ac:dyDescent="0.3">
      <c r="A56" s="220"/>
      <c r="B56" s="226" t="s">
        <v>114</v>
      </c>
      <c r="C56" s="227" t="s">
        <v>115</v>
      </c>
      <c r="D56" s="162" t="s">
        <v>116</v>
      </c>
      <c r="E56" s="152"/>
      <c r="F56" s="152"/>
      <c r="G56" s="152"/>
      <c r="H56" s="153"/>
      <c r="I56" s="125"/>
      <c r="J56" s="163"/>
      <c r="K56" s="248" t="str" cm="1">
        <f t="array" ref="K56">IF((AND(J56:J57=1)), "Fully Mapped", "Not/ Partially Mapped")</f>
        <v>Not/ Partially Mapped</v>
      </c>
      <c r="L56" s="250"/>
      <c r="M56" s="164"/>
      <c r="N56" s="164"/>
      <c r="O56" s="164"/>
      <c r="P56" s="179"/>
      <c r="Q56" s="165"/>
    </row>
    <row r="57" spans="1:17" ht="44.25" thickBot="1" x14ac:dyDescent="0.3">
      <c r="A57" s="220"/>
      <c r="B57" s="226"/>
      <c r="C57" s="228"/>
      <c r="D57" s="143" t="s">
        <v>117</v>
      </c>
      <c r="E57" s="108"/>
      <c r="F57" s="108"/>
      <c r="G57" s="108"/>
      <c r="H57" s="127"/>
      <c r="I57" s="125"/>
      <c r="J57" s="134"/>
      <c r="K57" s="249"/>
      <c r="L57" s="249"/>
      <c r="M57" s="110"/>
      <c r="N57" s="110"/>
      <c r="O57" s="110"/>
      <c r="P57" s="179"/>
      <c r="Q57" s="111"/>
    </row>
    <row r="58" spans="1:17" ht="22.5" thickBot="1" x14ac:dyDescent="0.3">
      <c r="A58" s="220"/>
      <c r="B58" s="144" t="s">
        <v>47</v>
      </c>
      <c r="C58" s="112" t="s">
        <v>92</v>
      </c>
      <c r="D58" s="86" t="s">
        <v>93</v>
      </c>
      <c r="E58" s="184"/>
      <c r="F58" s="183"/>
      <c r="G58" s="183"/>
      <c r="H58" s="183"/>
      <c r="I58" s="81"/>
      <c r="J58" s="182"/>
      <c r="K58" s="182"/>
      <c r="L58" s="182"/>
      <c r="M58" s="180"/>
      <c r="N58" s="180"/>
      <c r="O58" s="180"/>
      <c r="P58" s="80"/>
      <c r="Q58" s="180"/>
    </row>
    <row r="59" spans="1:17" ht="44.25" thickBot="1" x14ac:dyDescent="0.3">
      <c r="A59" s="220"/>
      <c r="B59" s="141" t="s">
        <v>118</v>
      </c>
      <c r="C59" s="139" t="s">
        <v>28</v>
      </c>
      <c r="D59" s="142" t="s">
        <v>119</v>
      </c>
      <c r="E59" s="88"/>
      <c r="F59" s="88"/>
      <c r="G59" s="88"/>
      <c r="H59" s="120"/>
      <c r="I59" s="125"/>
      <c r="J59" s="132"/>
      <c r="K59" s="107" t="str">
        <f>IF((AND(J59=1)), "Fully Mapped", "Not/ Partially Mapped")</f>
        <v>Not/ Partially Mapped</v>
      </c>
      <c r="L59" s="248">
        <f>SUM('Workings out'!G5:G10)</f>
        <v>0</v>
      </c>
      <c r="M59" s="91"/>
      <c r="N59" s="91"/>
      <c r="O59" s="91"/>
      <c r="P59" s="179"/>
      <c r="Q59" s="92"/>
    </row>
    <row r="60" spans="1:17" ht="66" thickBot="1" x14ac:dyDescent="0.3">
      <c r="A60" s="220"/>
      <c r="B60" s="141" t="s">
        <v>120</v>
      </c>
      <c r="C60" s="139" t="s">
        <v>121</v>
      </c>
      <c r="D60" s="142" t="s">
        <v>122</v>
      </c>
      <c r="E60" s="94"/>
      <c r="F60" s="94"/>
      <c r="G60" s="94"/>
      <c r="H60" s="121"/>
      <c r="I60" s="125"/>
      <c r="J60" s="133"/>
      <c r="K60" s="83" t="str">
        <f>IF((AND(J60=1)), "Fully Mapped", "Not/ Partially Mapped")</f>
        <v>Not/ Partially Mapped</v>
      </c>
      <c r="L60" s="250"/>
      <c r="M60" s="96"/>
      <c r="N60" s="96"/>
      <c r="O60" s="96"/>
      <c r="P60" s="179"/>
      <c r="Q60" s="97"/>
    </row>
    <row r="61" spans="1:17" ht="66" thickBot="1" x14ac:dyDescent="0.3">
      <c r="A61" s="220"/>
      <c r="B61" s="226" t="s">
        <v>123</v>
      </c>
      <c r="C61" s="227" t="s">
        <v>124</v>
      </c>
      <c r="D61" s="162" t="s">
        <v>125</v>
      </c>
      <c r="E61" s="152"/>
      <c r="F61" s="152"/>
      <c r="G61" s="152"/>
      <c r="H61" s="153"/>
      <c r="I61" s="125"/>
      <c r="J61" s="163"/>
      <c r="K61" s="248" t="str" cm="1">
        <f t="array" ref="K61">IF((AND(J61:J62=1)), "Fully Mapped", "Not/ Partially Mapped")</f>
        <v>Not/ Partially Mapped</v>
      </c>
      <c r="L61" s="250"/>
      <c r="M61" s="164"/>
      <c r="N61" s="164"/>
      <c r="O61" s="164"/>
      <c r="P61" s="179"/>
      <c r="Q61" s="165"/>
    </row>
    <row r="62" spans="1:17" ht="66" thickBot="1" x14ac:dyDescent="0.3">
      <c r="A62" s="220"/>
      <c r="B62" s="226"/>
      <c r="C62" s="228"/>
      <c r="D62" s="143" t="s">
        <v>126</v>
      </c>
      <c r="E62" s="108"/>
      <c r="F62" s="108"/>
      <c r="G62" s="108"/>
      <c r="H62" s="127"/>
      <c r="I62" s="125"/>
      <c r="J62" s="134"/>
      <c r="K62" s="249"/>
      <c r="L62" s="250"/>
      <c r="M62" s="110"/>
      <c r="N62" s="110"/>
      <c r="O62" s="110"/>
      <c r="P62" s="179"/>
      <c r="Q62" s="111"/>
    </row>
    <row r="63" spans="1:17" ht="22.5" thickBot="1" x14ac:dyDescent="0.3">
      <c r="A63" s="220"/>
      <c r="B63" s="226" t="s">
        <v>127</v>
      </c>
      <c r="C63" s="227" t="s">
        <v>128</v>
      </c>
      <c r="D63" s="162" t="s">
        <v>129</v>
      </c>
      <c r="E63" s="152"/>
      <c r="F63" s="152"/>
      <c r="G63" s="152"/>
      <c r="H63" s="153"/>
      <c r="I63" s="125"/>
      <c r="J63" s="163"/>
      <c r="K63" s="248" t="str" cm="1">
        <f t="array" ref="K63">IF((AND(J63:J64=1)), "Fully Mapped", "Not/ Partially Mapped")</f>
        <v>Not/ Partially Mapped</v>
      </c>
      <c r="L63" s="250"/>
      <c r="M63" s="164"/>
      <c r="N63" s="164"/>
      <c r="O63" s="164"/>
      <c r="P63" s="179"/>
      <c r="Q63" s="165"/>
    </row>
    <row r="64" spans="1:17" ht="66" thickBot="1" x14ac:dyDescent="0.3">
      <c r="A64" s="221"/>
      <c r="B64" s="226"/>
      <c r="C64" s="228"/>
      <c r="D64" s="143" t="s">
        <v>130</v>
      </c>
      <c r="E64" s="108"/>
      <c r="F64" s="108"/>
      <c r="G64" s="108"/>
      <c r="H64" s="127"/>
      <c r="I64" s="125"/>
      <c r="J64" s="134"/>
      <c r="K64" s="249"/>
      <c r="L64" s="249"/>
      <c r="M64" s="110"/>
      <c r="N64" s="110"/>
      <c r="O64" s="110"/>
      <c r="P64" s="179"/>
      <c r="Q64" s="111"/>
    </row>
    <row r="65" spans="2:16" ht="23.25" x14ac:dyDescent="0.25">
      <c r="B65" s="67"/>
      <c r="C65" s="78"/>
      <c r="N65" s="178"/>
      <c r="O65" s="178"/>
      <c r="P65" s="80"/>
    </row>
    <row r="66" spans="2:16" ht="23.25" x14ac:dyDescent="0.25">
      <c r="B66" s="67"/>
      <c r="C66" s="78"/>
      <c r="P66" s="80"/>
    </row>
    <row r="67" spans="2:16" ht="23.25" x14ac:dyDescent="0.25">
      <c r="B67" s="67"/>
      <c r="C67" s="78"/>
      <c r="P67" s="80"/>
    </row>
    <row r="68" spans="2:16" ht="23.25" x14ac:dyDescent="0.25">
      <c r="B68" s="67"/>
      <c r="C68" s="78"/>
      <c r="P68" s="80"/>
    </row>
    <row r="69" spans="2:16" ht="23.25" x14ac:dyDescent="0.25">
      <c r="B69" s="67"/>
      <c r="C69" s="78"/>
      <c r="P69" s="80"/>
    </row>
    <row r="70" spans="2:16" ht="23.25" x14ac:dyDescent="0.25">
      <c r="B70" s="67"/>
      <c r="C70" s="78"/>
      <c r="P70" s="80"/>
    </row>
    <row r="71" spans="2:16" ht="23.25" x14ac:dyDescent="0.25">
      <c r="B71" s="67"/>
      <c r="C71" s="78"/>
      <c r="P71" s="80"/>
    </row>
    <row r="72" spans="2:16" ht="23.25" x14ac:dyDescent="0.25">
      <c r="B72" s="67"/>
      <c r="C72" s="78"/>
      <c r="P72" s="80"/>
    </row>
    <row r="73" spans="2:16" ht="23.25" x14ac:dyDescent="0.25">
      <c r="B73" s="67"/>
      <c r="C73" s="78"/>
      <c r="P73" s="80"/>
    </row>
    <row r="74" spans="2:16" thickBot="1" x14ac:dyDescent="0.3">
      <c r="B74" s="67"/>
      <c r="C74" s="78"/>
      <c r="P74" s="80"/>
    </row>
    <row r="75" spans="2:16" thickBot="1" x14ac:dyDescent="0.3">
      <c r="B75" s="67"/>
      <c r="C75" s="78"/>
      <c r="G75" s="114"/>
      <c r="P75" s="80"/>
    </row>
    <row r="76" spans="2:16" ht="23.25" x14ac:dyDescent="0.25">
      <c r="B76" s="67"/>
      <c r="C76" s="78"/>
      <c r="P76" s="80"/>
    </row>
    <row r="77" spans="2:16" ht="23.25" x14ac:dyDescent="0.25">
      <c r="B77" s="67"/>
      <c r="C77" s="78"/>
      <c r="P77" s="80"/>
    </row>
    <row r="78" spans="2:16" ht="23.25" x14ac:dyDescent="0.25">
      <c r="B78" s="67"/>
      <c r="C78" s="78"/>
      <c r="P78" s="80"/>
    </row>
    <row r="79" spans="2:16" ht="23.25" x14ac:dyDescent="0.25">
      <c r="B79" s="67"/>
      <c r="C79" s="78"/>
      <c r="P79" s="80"/>
    </row>
    <row r="80" spans="2:16" ht="23.25" x14ac:dyDescent="0.25">
      <c r="B80" s="67"/>
      <c r="C80" s="78"/>
      <c r="P80" s="80"/>
    </row>
    <row r="81" spans="2:16" ht="23.25" x14ac:dyDescent="0.25">
      <c r="B81" s="67"/>
      <c r="C81" s="78"/>
      <c r="P81" s="80"/>
    </row>
    <row r="82" spans="2:16" ht="23.25" x14ac:dyDescent="0.25">
      <c r="B82" s="67"/>
      <c r="C82" s="78"/>
      <c r="P82" s="80"/>
    </row>
    <row r="83" spans="2:16" ht="23.25" x14ac:dyDescent="0.25">
      <c r="B83" s="67"/>
      <c r="C83" s="78"/>
      <c r="P83" s="80"/>
    </row>
    <row r="84" spans="2:16" ht="23.25" x14ac:dyDescent="0.25">
      <c r="B84" s="67"/>
      <c r="C84" s="78"/>
      <c r="P84" s="80"/>
    </row>
    <row r="85" spans="2:16" ht="23.25" x14ac:dyDescent="0.25">
      <c r="B85" s="67"/>
      <c r="C85" s="78"/>
      <c r="P85" s="80"/>
    </row>
    <row r="86" spans="2:16" ht="23.25" x14ac:dyDescent="0.25">
      <c r="B86" s="67"/>
      <c r="C86" s="78"/>
      <c r="P86" s="80"/>
    </row>
    <row r="87" spans="2:16" ht="23.25" x14ac:dyDescent="0.25">
      <c r="B87" s="67"/>
      <c r="C87" s="78"/>
      <c r="P87" s="80"/>
    </row>
    <row r="88" spans="2:16" ht="23.25" x14ac:dyDescent="0.25">
      <c r="B88" s="67"/>
      <c r="C88" s="78"/>
      <c r="P88" s="80"/>
    </row>
    <row r="89" spans="2:16" ht="23.25" x14ac:dyDescent="0.25">
      <c r="B89" s="67"/>
      <c r="C89" s="78"/>
      <c r="P89" s="80"/>
    </row>
    <row r="90" spans="2:16" ht="23.25" x14ac:dyDescent="0.25">
      <c r="B90" s="67"/>
      <c r="C90" s="78"/>
      <c r="P90" s="80"/>
    </row>
    <row r="91" spans="2:16" ht="23.25" x14ac:dyDescent="0.25">
      <c r="B91" s="67"/>
      <c r="C91" s="78"/>
      <c r="P91" s="80"/>
    </row>
    <row r="92" spans="2:16" ht="23.25" x14ac:dyDescent="0.25">
      <c r="B92" s="67"/>
      <c r="C92" s="78"/>
      <c r="P92" s="80"/>
    </row>
    <row r="93" spans="2:16" ht="23.25" x14ac:dyDescent="0.25">
      <c r="B93" s="67"/>
      <c r="C93" s="78"/>
      <c r="P93" s="80"/>
    </row>
    <row r="94" spans="2:16" ht="23.25" x14ac:dyDescent="0.25">
      <c r="B94" s="67"/>
      <c r="C94" s="78"/>
      <c r="P94" s="80"/>
    </row>
    <row r="95" spans="2:16" ht="23.25" x14ac:dyDescent="0.25">
      <c r="B95" s="67"/>
      <c r="C95" s="78"/>
      <c r="P95" s="80"/>
    </row>
    <row r="96" spans="2:16" ht="23.25" x14ac:dyDescent="0.25">
      <c r="B96" s="67"/>
      <c r="C96" s="78"/>
      <c r="P96" s="80"/>
    </row>
    <row r="97" spans="2:16" ht="23.25" x14ac:dyDescent="0.25">
      <c r="B97" s="67"/>
      <c r="C97" s="78"/>
      <c r="P97" s="80"/>
    </row>
    <row r="98" spans="2:16" ht="23.25" x14ac:dyDescent="0.25">
      <c r="B98" s="67"/>
      <c r="C98" s="78"/>
      <c r="P98" s="80"/>
    </row>
    <row r="99" spans="2:16" ht="23.25" x14ac:dyDescent="0.25">
      <c r="B99" s="67"/>
      <c r="C99" s="78"/>
      <c r="P99" s="80"/>
    </row>
    <row r="100" spans="2:16" ht="23.25" x14ac:dyDescent="0.25">
      <c r="B100" s="67"/>
      <c r="C100" s="78"/>
      <c r="P100" s="80"/>
    </row>
    <row r="101" spans="2:16" ht="23.25" x14ac:dyDescent="0.25">
      <c r="B101" s="67"/>
      <c r="C101" s="78"/>
      <c r="P101" s="80"/>
    </row>
    <row r="102" spans="2:16" ht="23.25" x14ac:dyDescent="0.25">
      <c r="B102" s="67"/>
      <c r="C102" s="78"/>
      <c r="P102" s="80"/>
    </row>
    <row r="103" spans="2:16" ht="23.25" x14ac:dyDescent="0.25">
      <c r="B103" s="67"/>
      <c r="C103" s="78"/>
      <c r="P103" s="80"/>
    </row>
    <row r="104" spans="2:16" ht="23.25" x14ac:dyDescent="0.25">
      <c r="B104" s="67"/>
      <c r="C104" s="78"/>
      <c r="P104" s="80"/>
    </row>
    <row r="105" spans="2:16" ht="23.25" x14ac:dyDescent="0.25">
      <c r="B105" s="67"/>
      <c r="C105" s="78"/>
      <c r="P105" s="80"/>
    </row>
    <row r="106" spans="2:16" ht="23.25" x14ac:dyDescent="0.25">
      <c r="B106" s="67"/>
      <c r="C106" s="78"/>
      <c r="P106" s="80"/>
    </row>
    <row r="107" spans="2:16" ht="23.25" x14ac:dyDescent="0.25">
      <c r="B107" s="67"/>
      <c r="C107" s="78"/>
      <c r="P107" s="80"/>
    </row>
    <row r="108" spans="2:16" ht="23.25" x14ac:dyDescent="0.25">
      <c r="B108" s="67"/>
      <c r="C108" s="78"/>
      <c r="P108" s="80"/>
    </row>
    <row r="109" spans="2:16" ht="23.25" x14ac:dyDescent="0.25">
      <c r="B109" s="67"/>
      <c r="C109" s="78"/>
      <c r="P109" s="80"/>
    </row>
    <row r="110" spans="2:16" ht="23.25" x14ac:dyDescent="0.25">
      <c r="B110" s="67"/>
      <c r="C110" s="78"/>
      <c r="P110" s="80"/>
    </row>
    <row r="111" spans="2:16" ht="23.25" x14ac:dyDescent="0.25">
      <c r="B111" s="67"/>
      <c r="C111" s="78"/>
      <c r="P111" s="80"/>
    </row>
    <row r="112" spans="2:16" ht="23.25" x14ac:dyDescent="0.25">
      <c r="B112" s="67"/>
      <c r="C112" s="78"/>
      <c r="P112" s="80"/>
    </row>
    <row r="113" spans="2:16" ht="23.25" x14ac:dyDescent="0.25">
      <c r="B113" s="67"/>
      <c r="C113" s="78"/>
      <c r="P113" s="80"/>
    </row>
    <row r="114" spans="2:16" ht="23.25" x14ac:dyDescent="0.25">
      <c r="B114" s="67"/>
      <c r="C114" s="78"/>
      <c r="P114" s="80"/>
    </row>
    <row r="115" spans="2:16" ht="23.25" x14ac:dyDescent="0.25">
      <c r="B115" s="67"/>
      <c r="C115" s="78"/>
      <c r="P115" s="80"/>
    </row>
    <row r="116" spans="2:16" ht="23.25" x14ac:dyDescent="0.25">
      <c r="B116" s="67"/>
      <c r="C116" s="78"/>
      <c r="P116" s="80"/>
    </row>
    <row r="117" spans="2:16" ht="23.25" x14ac:dyDescent="0.25">
      <c r="B117" s="67"/>
      <c r="C117" s="78"/>
      <c r="P117" s="80"/>
    </row>
    <row r="118" spans="2:16" ht="23.25" x14ac:dyDescent="0.25">
      <c r="B118" s="67"/>
      <c r="C118" s="78"/>
      <c r="P118" s="80"/>
    </row>
    <row r="119" spans="2:16" ht="23.25" x14ac:dyDescent="0.25">
      <c r="B119" s="67"/>
      <c r="C119" s="78"/>
      <c r="P119" s="80"/>
    </row>
    <row r="120" spans="2:16" ht="23.25" x14ac:dyDescent="0.25">
      <c r="B120" s="67"/>
      <c r="C120" s="78"/>
      <c r="P120" s="80"/>
    </row>
    <row r="121" spans="2:16" ht="23.25" x14ac:dyDescent="0.25">
      <c r="B121" s="67"/>
      <c r="C121" s="78"/>
      <c r="P121" s="80"/>
    </row>
    <row r="122" spans="2:16" ht="23.25" x14ac:dyDescent="0.25">
      <c r="B122" s="67"/>
      <c r="C122" s="78"/>
      <c r="P122" s="80"/>
    </row>
    <row r="123" spans="2:16" ht="23.25" x14ac:dyDescent="0.25">
      <c r="B123" s="67"/>
      <c r="C123" s="78"/>
      <c r="P123" s="80"/>
    </row>
    <row r="124" spans="2:16" ht="23.25" x14ac:dyDescent="0.25">
      <c r="B124" s="67"/>
      <c r="C124" s="78"/>
      <c r="P124" s="80"/>
    </row>
    <row r="125" spans="2:16" ht="23.25" x14ac:dyDescent="0.25">
      <c r="B125" s="67"/>
      <c r="C125" s="78"/>
      <c r="P125" s="80"/>
    </row>
    <row r="126" spans="2:16" ht="23.25" x14ac:dyDescent="0.25">
      <c r="B126" s="67"/>
      <c r="C126" s="78"/>
      <c r="P126" s="80"/>
    </row>
    <row r="127" spans="2:16" ht="23.25" x14ac:dyDescent="0.25">
      <c r="B127" s="67"/>
      <c r="C127" s="78"/>
      <c r="P127" s="80"/>
    </row>
    <row r="128" spans="2:16" ht="23.25" x14ac:dyDescent="0.25">
      <c r="B128" s="67"/>
      <c r="C128" s="78"/>
      <c r="P128" s="80"/>
    </row>
    <row r="129" spans="2:16" ht="23.25" x14ac:dyDescent="0.25">
      <c r="B129" s="67"/>
      <c r="C129" s="78"/>
      <c r="P129" s="80"/>
    </row>
    <row r="130" spans="2:16" ht="23.25" x14ac:dyDescent="0.25">
      <c r="B130" s="67"/>
      <c r="C130" s="78"/>
      <c r="P130" s="80"/>
    </row>
    <row r="131" spans="2:16" ht="23.25" x14ac:dyDescent="0.25">
      <c r="B131" s="67"/>
      <c r="C131" s="78"/>
      <c r="P131" s="80"/>
    </row>
    <row r="132" spans="2:16" ht="23.25" x14ac:dyDescent="0.25">
      <c r="B132" s="67"/>
      <c r="C132" s="78"/>
      <c r="P132" s="80"/>
    </row>
    <row r="133" spans="2:16" ht="23.25" x14ac:dyDescent="0.25">
      <c r="B133" s="67"/>
      <c r="C133" s="78"/>
      <c r="P133" s="80"/>
    </row>
    <row r="134" spans="2:16" ht="23.25" x14ac:dyDescent="0.25">
      <c r="B134" s="67"/>
      <c r="C134" s="78"/>
      <c r="P134" s="80"/>
    </row>
    <row r="135" spans="2:16" ht="23.25" x14ac:dyDescent="0.25">
      <c r="B135" s="67"/>
      <c r="C135" s="78"/>
      <c r="P135" s="80"/>
    </row>
    <row r="136" spans="2:16" ht="23.25" x14ac:dyDescent="0.25">
      <c r="B136" s="67"/>
      <c r="C136" s="78"/>
      <c r="P136" s="80"/>
    </row>
    <row r="137" spans="2:16" ht="23.25" x14ac:dyDescent="0.25">
      <c r="B137" s="67"/>
      <c r="C137" s="78"/>
      <c r="P137" s="80"/>
    </row>
    <row r="138" spans="2:16" ht="23.25" x14ac:dyDescent="0.25">
      <c r="B138" s="67"/>
      <c r="C138" s="78"/>
      <c r="P138" s="80"/>
    </row>
    <row r="139" spans="2:16" ht="23.25" x14ac:dyDescent="0.25">
      <c r="B139" s="67"/>
      <c r="C139" s="78"/>
      <c r="P139" s="80"/>
    </row>
    <row r="140" spans="2:16" ht="23.25" x14ac:dyDescent="0.25">
      <c r="B140" s="67"/>
      <c r="C140" s="78"/>
      <c r="P140" s="80"/>
    </row>
    <row r="141" spans="2:16" ht="23.25" x14ac:dyDescent="0.25">
      <c r="B141" s="67"/>
      <c r="C141" s="78"/>
      <c r="P141" s="80"/>
    </row>
    <row r="142" spans="2:16" ht="23.25" x14ac:dyDescent="0.25">
      <c r="B142" s="67"/>
      <c r="C142" s="78"/>
      <c r="P142" s="80"/>
    </row>
    <row r="143" spans="2:16" ht="23.25" x14ac:dyDescent="0.25">
      <c r="B143" s="67"/>
      <c r="C143" s="78"/>
      <c r="P143" s="80"/>
    </row>
    <row r="144" spans="2:16" ht="23.25" x14ac:dyDescent="0.25">
      <c r="B144" s="67"/>
      <c r="C144" s="78"/>
      <c r="P144" s="80"/>
    </row>
    <row r="145" spans="2:16" ht="23.25" x14ac:dyDescent="0.25">
      <c r="B145" s="67"/>
      <c r="C145" s="78"/>
      <c r="P145" s="80"/>
    </row>
    <row r="146" spans="2:16" ht="23.25" x14ac:dyDescent="0.25">
      <c r="B146" s="67"/>
      <c r="C146" s="78"/>
      <c r="P146" s="80"/>
    </row>
    <row r="147" spans="2:16" ht="23.25" x14ac:dyDescent="0.25">
      <c r="B147" s="67"/>
      <c r="C147" s="78"/>
      <c r="P147" s="80"/>
    </row>
    <row r="148" spans="2:16" ht="23.25" x14ac:dyDescent="0.25">
      <c r="B148" s="67"/>
      <c r="C148" s="78"/>
      <c r="P148" s="80"/>
    </row>
    <row r="149" spans="2:16" ht="23.25" x14ac:dyDescent="0.25">
      <c r="B149" s="67"/>
      <c r="C149" s="78"/>
      <c r="P149" s="80"/>
    </row>
    <row r="150" spans="2:16" ht="23.25" x14ac:dyDescent="0.25">
      <c r="B150" s="67"/>
      <c r="C150" s="78"/>
      <c r="P150" s="80"/>
    </row>
    <row r="151" spans="2:16" ht="23.25" x14ac:dyDescent="0.25">
      <c r="B151" s="67"/>
      <c r="C151" s="78"/>
      <c r="P151" s="80"/>
    </row>
    <row r="152" spans="2:16" ht="23.25" x14ac:dyDescent="0.25">
      <c r="B152" s="67"/>
      <c r="C152" s="78"/>
      <c r="P152" s="80"/>
    </row>
    <row r="153" spans="2:16" ht="23.25" x14ac:dyDescent="0.25">
      <c r="B153" s="67"/>
      <c r="C153" s="78"/>
      <c r="P153" s="80"/>
    </row>
    <row r="154" spans="2:16" ht="23.25" x14ac:dyDescent="0.25">
      <c r="B154" s="67"/>
      <c r="C154" s="78"/>
      <c r="P154" s="80"/>
    </row>
    <row r="155" spans="2:16" ht="23.25" x14ac:dyDescent="0.25">
      <c r="B155" s="67"/>
      <c r="C155" s="78"/>
      <c r="P155" s="80"/>
    </row>
    <row r="156" spans="2:16" ht="23.25" x14ac:dyDescent="0.25">
      <c r="B156" s="67"/>
      <c r="C156" s="78"/>
      <c r="P156" s="80"/>
    </row>
    <row r="157" spans="2:16" ht="23.25" x14ac:dyDescent="0.25">
      <c r="B157" s="67"/>
      <c r="C157" s="78"/>
      <c r="P157" s="80"/>
    </row>
    <row r="158" spans="2:16" ht="23.25" x14ac:dyDescent="0.25">
      <c r="B158" s="67"/>
      <c r="C158" s="78"/>
      <c r="P158" s="80"/>
    </row>
    <row r="159" spans="2:16" ht="23.25" x14ac:dyDescent="0.25">
      <c r="B159" s="67"/>
      <c r="C159" s="78"/>
      <c r="P159" s="80"/>
    </row>
    <row r="160" spans="2:16" ht="23.25" x14ac:dyDescent="0.25">
      <c r="B160" s="67"/>
      <c r="C160" s="78"/>
      <c r="P160" s="80"/>
    </row>
    <row r="161" spans="2:16" ht="23.25" x14ac:dyDescent="0.25">
      <c r="B161" s="67"/>
      <c r="C161" s="78"/>
      <c r="P161" s="80"/>
    </row>
    <row r="162" spans="2:16" ht="23.25" x14ac:dyDescent="0.25">
      <c r="B162" s="67"/>
      <c r="C162" s="78"/>
      <c r="P162" s="80"/>
    </row>
    <row r="163" spans="2:16" ht="23.25" x14ac:dyDescent="0.25">
      <c r="B163" s="67"/>
      <c r="C163" s="78"/>
      <c r="P163" s="80"/>
    </row>
    <row r="164" spans="2:16" ht="23.25" x14ac:dyDescent="0.25">
      <c r="B164" s="67"/>
      <c r="C164" s="78"/>
      <c r="P164" s="80"/>
    </row>
    <row r="165" spans="2:16" ht="23.25" x14ac:dyDescent="0.25">
      <c r="B165" s="67"/>
      <c r="C165" s="78"/>
      <c r="P165" s="80"/>
    </row>
    <row r="166" spans="2:16" ht="23.25" x14ac:dyDescent="0.25">
      <c r="B166" s="67"/>
      <c r="C166" s="78"/>
      <c r="P166" s="80"/>
    </row>
    <row r="167" spans="2:16" ht="23.25" x14ac:dyDescent="0.25">
      <c r="B167" s="67"/>
      <c r="C167" s="78"/>
      <c r="P167" s="80"/>
    </row>
    <row r="168" spans="2:16" ht="23.25" x14ac:dyDescent="0.25">
      <c r="B168" s="67"/>
      <c r="C168" s="78"/>
      <c r="P168" s="80"/>
    </row>
    <row r="169" spans="2:16" ht="23.25" x14ac:dyDescent="0.25">
      <c r="B169" s="67"/>
      <c r="C169" s="78"/>
      <c r="P169" s="80"/>
    </row>
    <row r="170" spans="2:16" ht="23.25" x14ac:dyDescent="0.25">
      <c r="B170" s="67"/>
      <c r="C170" s="78"/>
      <c r="P170" s="80"/>
    </row>
    <row r="171" spans="2:16" ht="23.25" x14ac:dyDescent="0.25">
      <c r="B171" s="67"/>
      <c r="C171" s="78"/>
      <c r="P171" s="80"/>
    </row>
    <row r="172" spans="2:16" ht="23.25" x14ac:dyDescent="0.25">
      <c r="B172" s="67"/>
      <c r="C172" s="78"/>
      <c r="P172" s="80"/>
    </row>
    <row r="173" spans="2:16" ht="23.25" x14ac:dyDescent="0.25">
      <c r="B173" s="67"/>
      <c r="C173" s="78"/>
      <c r="P173" s="80"/>
    </row>
    <row r="174" spans="2:16" ht="23.25" x14ac:dyDescent="0.25">
      <c r="B174" s="67"/>
      <c r="C174" s="78"/>
      <c r="P174" s="80"/>
    </row>
    <row r="175" spans="2:16" ht="23.25" x14ac:dyDescent="0.25">
      <c r="B175" s="67"/>
      <c r="C175" s="78"/>
      <c r="P175" s="80"/>
    </row>
    <row r="176" spans="2:16" ht="23.25" x14ac:dyDescent="0.25">
      <c r="B176" s="67"/>
      <c r="C176" s="78"/>
      <c r="P176" s="80"/>
    </row>
    <row r="177" spans="2:16" ht="23.25" x14ac:dyDescent="0.25">
      <c r="B177" s="67"/>
      <c r="C177" s="78"/>
      <c r="P177" s="80"/>
    </row>
    <row r="178" spans="2:16" ht="23.25" x14ac:dyDescent="0.25">
      <c r="B178" s="67"/>
      <c r="C178" s="78"/>
      <c r="P178" s="80"/>
    </row>
    <row r="179" spans="2:16" ht="23.25" x14ac:dyDescent="0.25">
      <c r="B179" s="67"/>
      <c r="C179" s="78"/>
      <c r="P179" s="80"/>
    </row>
    <row r="180" spans="2:16" ht="23.25" x14ac:dyDescent="0.25">
      <c r="B180" s="67"/>
      <c r="C180" s="78"/>
      <c r="P180" s="80"/>
    </row>
    <row r="181" spans="2:16" ht="23.25" x14ac:dyDescent="0.25">
      <c r="B181" s="67"/>
      <c r="C181" s="78"/>
      <c r="P181" s="80"/>
    </row>
    <row r="182" spans="2:16" ht="23.25" x14ac:dyDescent="0.25">
      <c r="B182" s="67"/>
      <c r="C182" s="78"/>
      <c r="P182" s="80"/>
    </row>
    <row r="183" spans="2:16" ht="23.25" x14ac:dyDescent="0.25">
      <c r="B183" s="67"/>
      <c r="C183" s="78"/>
      <c r="P183" s="80"/>
    </row>
    <row r="184" spans="2:16" ht="23.25" x14ac:dyDescent="0.25">
      <c r="B184" s="67"/>
      <c r="C184" s="78"/>
      <c r="P184" s="80"/>
    </row>
    <row r="185" spans="2:16" ht="23.25" x14ac:dyDescent="0.25">
      <c r="B185" s="67"/>
      <c r="C185" s="78"/>
      <c r="P185" s="80"/>
    </row>
    <row r="186" spans="2:16" ht="23.25" x14ac:dyDescent="0.25">
      <c r="B186" s="67"/>
      <c r="C186" s="78"/>
      <c r="P186" s="80"/>
    </row>
    <row r="187" spans="2:16" ht="23.25" x14ac:dyDescent="0.25">
      <c r="B187" s="67"/>
      <c r="C187" s="78"/>
      <c r="P187" s="80"/>
    </row>
    <row r="188" spans="2:16" ht="23.25" x14ac:dyDescent="0.25">
      <c r="B188" s="67"/>
      <c r="C188" s="78"/>
      <c r="P188" s="80"/>
    </row>
    <row r="189" spans="2:16" ht="23.25" x14ac:dyDescent="0.25">
      <c r="B189" s="67"/>
      <c r="C189" s="78"/>
      <c r="P189" s="80"/>
    </row>
    <row r="190" spans="2:16" ht="23.25" x14ac:dyDescent="0.25">
      <c r="B190" s="67"/>
      <c r="C190" s="78"/>
      <c r="P190" s="80"/>
    </row>
    <row r="191" spans="2:16" ht="23.25" x14ac:dyDescent="0.25">
      <c r="B191" s="67"/>
      <c r="C191" s="78"/>
      <c r="P191" s="80"/>
    </row>
    <row r="192" spans="2:16" ht="23.25" x14ac:dyDescent="0.25">
      <c r="B192" s="67"/>
      <c r="C192" s="78"/>
      <c r="P192" s="80"/>
    </row>
    <row r="193" spans="2:16" ht="23.25" x14ac:dyDescent="0.25">
      <c r="B193" s="67"/>
      <c r="C193" s="78"/>
      <c r="P193" s="80"/>
    </row>
    <row r="194" spans="2:16" ht="23.25" x14ac:dyDescent="0.25">
      <c r="B194" s="67"/>
      <c r="C194" s="78"/>
      <c r="P194" s="80"/>
    </row>
    <row r="195" spans="2:16" ht="23.25" x14ac:dyDescent="0.25">
      <c r="B195" s="67"/>
      <c r="C195" s="78"/>
      <c r="P195" s="80"/>
    </row>
    <row r="196" spans="2:16" ht="23.25" x14ac:dyDescent="0.25">
      <c r="B196" s="67"/>
      <c r="C196" s="78"/>
      <c r="P196" s="80"/>
    </row>
    <row r="197" spans="2:16" ht="23.25" x14ac:dyDescent="0.25">
      <c r="B197" s="67"/>
      <c r="C197" s="78"/>
      <c r="P197" s="80"/>
    </row>
    <row r="198" spans="2:16" ht="23.25" x14ac:dyDescent="0.25">
      <c r="B198" s="67"/>
      <c r="C198" s="78"/>
      <c r="P198" s="80"/>
    </row>
    <row r="199" spans="2:16" ht="23.25" x14ac:dyDescent="0.25">
      <c r="B199" s="67"/>
      <c r="C199" s="78"/>
      <c r="P199" s="80"/>
    </row>
    <row r="200" spans="2:16" ht="23.25" x14ac:dyDescent="0.25">
      <c r="B200" s="67"/>
      <c r="C200" s="78"/>
      <c r="P200" s="80"/>
    </row>
    <row r="201" spans="2:16" ht="23.25" x14ac:dyDescent="0.25">
      <c r="B201" s="67"/>
      <c r="C201" s="78"/>
      <c r="P201" s="80"/>
    </row>
    <row r="202" spans="2:16" ht="23.25" x14ac:dyDescent="0.25">
      <c r="B202" s="67"/>
      <c r="C202" s="78"/>
      <c r="P202" s="80"/>
    </row>
    <row r="203" spans="2:16" ht="23.25" x14ac:dyDescent="0.25">
      <c r="B203" s="67"/>
      <c r="C203" s="78"/>
      <c r="P203" s="80"/>
    </row>
    <row r="204" spans="2:16" ht="23.25" x14ac:dyDescent="0.25">
      <c r="B204" s="67"/>
      <c r="C204" s="78"/>
      <c r="P204" s="80"/>
    </row>
    <row r="205" spans="2:16" ht="23.25" x14ac:dyDescent="0.25">
      <c r="B205" s="67"/>
      <c r="C205" s="78"/>
      <c r="P205" s="80"/>
    </row>
    <row r="206" spans="2:16" ht="23.25" x14ac:dyDescent="0.25">
      <c r="B206" s="67"/>
      <c r="C206" s="78"/>
      <c r="P206" s="80"/>
    </row>
    <row r="207" spans="2:16" ht="23.25" x14ac:dyDescent="0.25">
      <c r="B207" s="67"/>
      <c r="C207" s="78"/>
      <c r="P207" s="80"/>
    </row>
    <row r="208" spans="2:16" ht="23.25" x14ac:dyDescent="0.25">
      <c r="B208" s="67"/>
      <c r="C208" s="78"/>
      <c r="P208" s="80"/>
    </row>
    <row r="209" spans="2:16" ht="23.25" x14ac:dyDescent="0.25">
      <c r="B209" s="67"/>
      <c r="C209" s="78"/>
      <c r="P209" s="80"/>
    </row>
    <row r="210" spans="2:16" ht="23.25" x14ac:dyDescent="0.25">
      <c r="B210" s="67"/>
      <c r="C210" s="78"/>
      <c r="P210" s="80"/>
    </row>
    <row r="211" spans="2:16" ht="23.25" x14ac:dyDescent="0.25">
      <c r="B211" s="67"/>
      <c r="C211" s="78"/>
      <c r="P211" s="80"/>
    </row>
    <row r="212" spans="2:16" ht="23.25" x14ac:dyDescent="0.25">
      <c r="B212" s="67"/>
      <c r="C212" s="78"/>
      <c r="P212" s="80"/>
    </row>
    <row r="213" spans="2:16" ht="23.25" x14ac:dyDescent="0.25">
      <c r="B213" s="67"/>
      <c r="C213" s="78"/>
      <c r="P213" s="80"/>
    </row>
    <row r="214" spans="2:16" ht="23.25" x14ac:dyDescent="0.25">
      <c r="B214" s="67"/>
      <c r="C214" s="78"/>
      <c r="P214" s="80"/>
    </row>
    <row r="215" spans="2:16" ht="23.25" x14ac:dyDescent="0.25">
      <c r="B215" s="67"/>
      <c r="C215" s="78"/>
      <c r="P215" s="80"/>
    </row>
    <row r="216" spans="2:16" ht="23.25" x14ac:dyDescent="0.25">
      <c r="B216" s="67"/>
      <c r="C216" s="78"/>
      <c r="P216" s="80"/>
    </row>
    <row r="217" spans="2:16" ht="23.25" x14ac:dyDescent="0.25">
      <c r="B217" s="67"/>
      <c r="C217" s="78"/>
      <c r="P217" s="80"/>
    </row>
    <row r="218" spans="2:16" ht="23.25" x14ac:dyDescent="0.25">
      <c r="B218" s="67"/>
      <c r="C218" s="78"/>
      <c r="P218" s="80"/>
    </row>
    <row r="219" spans="2:16" ht="23.25" x14ac:dyDescent="0.25">
      <c r="B219" s="67"/>
      <c r="C219" s="78"/>
      <c r="P219" s="80"/>
    </row>
    <row r="220" spans="2:16" ht="23.25" x14ac:dyDescent="0.25">
      <c r="B220" s="67"/>
      <c r="C220" s="78"/>
      <c r="P220" s="80"/>
    </row>
    <row r="221" spans="2:16" ht="23.25" x14ac:dyDescent="0.25">
      <c r="B221" s="67"/>
      <c r="C221" s="78"/>
      <c r="P221" s="80"/>
    </row>
    <row r="222" spans="2:16" ht="23.25" x14ac:dyDescent="0.25">
      <c r="B222" s="67"/>
      <c r="C222" s="78"/>
      <c r="P222" s="80"/>
    </row>
    <row r="223" spans="2:16" ht="23.25" x14ac:dyDescent="0.25">
      <c r="B223" s="67"/>
      <c r="C223" s="78"/>
      <c r="P223" s="80"/>
    </row>
    <row r="224" spans="2:16" ht="23.25" x14ac:dyDescent="0.25">
      <c r="B224" s="67"/>
      <c r="C224" s="78"/>
      <c r="P224" s="80"/>
    </row>
    <row r="225" spans="2:16" ht="23.25" x14ac:dyDescent="0.25">
      <c r="B225" s="67"/>
      <c r="C225" s="78"/>
      <c r="P225" s="80"/>
    </row>
    <row r="226" spans="2:16" ht="23.25" x14ac:dyDescent="0.25">
      <c r="B226" s="67"/>
      <c r="C226" s="78"/>
      <c r="P226" s="80"/>
    </row>
    <row r="227" spans="2:16" ht="23.25" x14ac:dyDescent="0.25">
      <c r="B227" s="67"/>
      <c r="C227" s="78"/>
      <c r="P227" s="80"/>
    </row>
    <row r="228" spans="2:16" ht="23.25" x14ac:dyDescent="0.25">
      <c r="B228" s="67"/>
      <c r="C228" s="78"/>
      <c r="P228" s="80"/>
    </row>
    <row r="229" spans="2:16" ht="23.25" x14ac:dyDescent="0.25">
      <c r="B229" s="67"/>
      <c r="C229" s="78"/>
      <c r="P229" s="80"/>
    </row>
    <row r="230" spans="2:16" ht="23.25" x14ac:dyDescent="0.25">
      <c r="B230" s="67"/>
      <c r="C230" s="78"/>
      <c r="P230" s="80"/>
    </row>
    <row r="231" spans="2:16" ht="23.25" x14ac:dyDescent="0.25">
      <c r="B231" s="67"/>
      <c r="C231" s="78"/>
      <c r="P231" s="80"/>
    </row>
    <row r="232" spans="2:16" ht="23.25" x14ac:dyDescent="0.25">
      <c r="B232" s="67"/>
      <c r="C232" s="78"/>
      <c r="P232" s="80"/>
    </row>
    <row r="233" spans="2:16" ht="23.25" x14ac:dyDescent="0.25">
      <c r="B233" s="67"/>
      <c r="C233" s="78"/>
      <c r="P233" s="80"/>
    </row>
    <row r="234" spans="2:16" ht="23.25" x14ac:dyDescent="0.25">
      <c r="B234" s="67"/>
      <c r="C234" s="78"/>
      <c r="P234" s="80"/>
    </row>
    <row r="235" spans="2:16" ht="23.25" x14ac:dyDescent="0.25">
      <c r="B235" s="67"/>
      <c r="C235" s="78"/>
      <c r="P235" s="80"/>
    </row>
    <row r="236" spans="2:16" ht="23.25" x14ac:dyDescent="0.25">
      <c r="B236" s="67"/>
      <c r="C236" s="78"/>
      <c r="P236" s="80"/>
    </row>
    <row r="237" spans="2:16" ht="23.25" x14ac:dyDescent="0.25">
      <c r="B237" s="67"/>
      <c r="C237" s="78"/>
      <c r="P237" s="80"/>
    </row>
    <row r="238" spans="2:16" ht="23.25" x14ac:dyDescent="0.25">
      <c r="B238" s="67"/>
      <c r="C238" s="78"/>
      <c r="P238" s="80"/>
    </row>
    <row r="239" spans="2:16" ht="23.25" x14ac:dyDescent="0.25">
      <c r="B239" s="67"/>
      <c r="C239" s="78"/>
      <c r="P239" s="80"/>
    </row>
    <row r="240" spans="2:16" ht="23.25" x14ac:dyDescent="0.25">
      <c r="B240" s="67"/>
      <c r="C240" s="78"/>
      <c r="P240" s="80"/>
    </row>
    <row r="241" spans="2:16" ht="23.25" x14ac:dyDescent="0.25">
      <c r="B241" s="67"/>
      <c r="C241" s="78"/>
      <c r="P241" s="80"/>
    </row>
    <row r="242" spans="2:16" ht="23.25" x14ac:dyDescent="0.25">
      <c r="B242" s="67"/>
      <c r="C242" s="78"/>
      <c r="P242" s="80"/>
    </row>
    <row r="243" spans="2:16" ht="23.25" x14ac:dyDescent="0.25">
      <c r="B243" s="67"/>
      <c r="C243" s="78"/>
      <c r="P243" s="80"/>
    </row>
    <row r="244" spans="2:16" ht="23.25" x14ac:dyDescent="0.25">
      <c r="B244" s="67"/>
      <c r="C244" s="78"/>
      <c r="P244" s="80"/>
    </row>
    <row r="245" spans="2:16" ht="23.25" x14ac:dyDescent="0.25">
      <c r="B245" s="67"/>
      <c r="C245" s="78"/>
      <c r="P245" s="80"/>
    </row>
    <row r="246" spans="2:16" ht="23.25" x14ac:dyDescent="0.25">
      <c r="B246" s="67"/>
      <c r="C246" s="78"/>
      <c r="P246" s="80"/>
    </row>
    <row r="247" spans="2:16" ht="23.25" x14ac:dyDescent="0.25">
      <c r="B247" s="67"/>
      <c r="C247" s="78"/>
      <c r="P247" s="80"/>
    </row>
    <row r="248" spans="2:16" ht="23.25" x14ac:dyDescent="0.25">
      <c r="B248" s="67"/>
      <c r="C248" s="78"/>
      <c r="P248" s="80"/>
    </row>
    <row r="249" spans="2:16" ht="23.25" x14ac:dyDescent="0.25">
      <c r="B249" s="67"/>
      <c r="C249" s="78"/>
      <c r="P249" s="80"/>
    </row>
    <row r="250" spans="2:16" ht="23.25" x14ac:dyDescent="0.25">
      <c r="B250" s="67"/>
      <c r="C250" s="78"/>
      <c r="P250" s="80"/>
    </row>
    <row r="251" spans="2:16" ht="23.25" x14ac:dyDescent="0.25">
      <c r="B251" s="67"/>
      <c r="C251" s="78"/>
      <c r="P251" s="80"/>
    </row>
    <row r="252" spans="2:16" ht="23.25" x14ac:dyDescent="0.25">
      <c r="B252" s="67"/>
      <c r="C252" s="78"/>
      <c r="P252" s="80"/>
    </row>
    <row r="253" spans="2:16" ht="23.25" x14ac:dyDescent="0.25">
      <c r="B253" s="67"/>
      <c r="C253" s="78"/>
      <c r="P253" s="80"/>
    </row>
    <row r="254" spans="2:16" ht="23.25" x14ac:dyDescent="0.25">
      <c r="B254" s="67"/>
      <c r="C254" s="78"/>
      <c r="P254" s="80"/>
    </row>
    <row r="255" spans="2:16" ht="23.25" x14ac:dyDescent="0.25">
      <c r="B255" s="67"/>
      <c r="C255" s="78"/>
      <c r="P255" s="80"/>
    </row>
    <row r="256" spans="2:16" ht="23.25" x14ac:dyDescent="0.25">
      <c r="B256" s="67"/>
      <c r="C256" s="78"/>
      <c r="P256" s="80"/>
    </row>
    <row r="257" spans="2:16" ht="23.25" x14ac:dyDescent="0.25">
      <c r="B257" s="67"/>
      <c r="C257" s="78"/>
      <c r="P257" s="80"/>
    </row>
    <row r="258" spans="2:16" ht="23.25" x14ac:dyDescent="0.25">
      <c r="B258" s="67"/>
      <c r="C258" s="78"/>
      <c r="P258" s="80"/>
    </row>
    <row r="259" spans="2:16" ht="23.25" x14ac:dyDescent="0.25">
      <c r="B259" s="67"/>
      <c r="C259" s="78"/>
      <c r="P259" s="80"/>
    </row>
    <row r="260" spans="2:16" ht="23.25" x14ac:dyDescent="0.25">
      <c r="B260" s="67"/>
      <c r="C260" s="78"/>
      <c r="P260" s="80"/>
    </row>
    <row r="261" spans="2:16" ht="23.25" x14ac:dyDescent="0.25">
      <c r="B261" s="67"/>
      <c r="C261" s="78"/>
      <c r="P261" s="80"/>
    </row>
    <row r="262" spans="2:16" ht="23.25" x14ac:dyDescent="0.25">
      <c r="B262" s="67"/>
      <c r="C262" s="78"/>
      <c r="P262" s="80"/>
    </row>
    <row r="263" spans="2:16" ht="23.25" x14ac:dyDescent="0.25">
      <c r="B263" s="67"/>
      <c r="C263" s="78"/>
      <c r="P263" s="80"/>
    </row>
    <row r="264" spans="2:16" ht="23.25" x14ac:dyDescent="0.25">
      <c r="B264" s="67"/>
      <c r="C264" s="78"/>
      <c r="P264" s="80"/>
    </row>
    <row r="265" spans="2:16" ht="23.25" x14ac:dyDescent="0.25">
      <c r="B265" s="67"/>
      <c r="C265" s="78"/>
      <c r="P265" s="80"/>
    </row>
    <row r="266" spans="2:16" ht="23.25" x14ac:dyDescent="0.25">
      <c r="B266" s="67"/>
      <c r="C266" s="78"/>
      <c r="P266" s="80"/>
    </row>
    <row r="267" spans="2:16" ht="23.25" x14ac:dyDescent="0.25">
      <c r="B267" s="67"/>
      <c r="C267" s="78"/>
      <c r="P267" s="80"/>
    </row>
    <row r="268" spans="2:16" ht="23.25" x14ac:dyDescent="0.25">
      <c r="B268" s="67"/>
      <c r="C268" s="78"/>
      <c r="P268" s="80"/>
    </row>
    <row r="269" spans="2:16" ht="23.25" x14ac:dyDescent="0.25">
      <c r="B269" s="67"/>
      <c r="C269" s="78"/>
      <c r="P269" s="80"/>
    </row>
    <row r="270" spans="2:16" ht="23.25" x14ac:dyDescent="0.25">
      <c r="B270" s="67"/>
      <c r="C270" s="78"/>
      <c r="P270" s="80"/>
    </row>
    <row r="271" spans="2:16" ht="23.25" x14ac:dyDescent="0.25">
      <c r="B271" s="67"/>
      <c r="C271" s="78"/>
      <c r="P271" s="80"/>
    </row>
    <row r="272" spans="2:16" ht="23.25" x14ac:dyDescent="0.25">
      <c r="B272" s="67"/>
      <c r="C272" s="78"/>
      <c r="P272" s="80"/>
    </row>
    <row r="273" spans="2:16" ht="23.25" x14ac:dyDescent="0.25">
      <c r="B273" s="67"/>
      <c r="C273" s="78"/>
      <c r="P273" s="80"/>
    </row>
    <row r="274" spans="2:16" ht="23.25" x14ac:dyDescent="0.25">
      <c r="B274" s="67"/>
      <c r="C274" s="78"/>
      <c r="P274" s="80"/>
    </row>
    <row r="275" spans="2:16" ht="23.25" x14ac:dyDescent="0.25">
      <c r="B275" s="67"/>
      <c r="C275" s="78"/>
      <c r="P275" s="80"/>
    </row>
    <row r="276" spans="2:16" ht="23.25" x14ac:dyDescent="0.25">
      <c r="B276" s="67"/>
      <c r="C276" s="78"/>
      <c r="P276" s="80"/>
    </row>
    <row r="277" spans="2:16" ht="23.25" x14ac:dyDescent="0.25">
      <c r="B277" s="67"/>
      <c r="C277" s="78"/>
      <c r="P277" s="80"/>
    </row>
    <row r="278" spans="2:16" ht="23.25" x14ac:dyDescent="0.25">
      <c r="B278" s="67"/>
      <c r="C278" s="78"/>
      <c r="P278" s="80"/>
    </row>
    <row r="279" spans="2:16" ht="23.25" x14ac:dyDescent="0.25">
      <c r="B279" s="67"/>
      <c r="C279" s="78"/>
      <c r="P279" s="80"/>
    </row>
    <row r="280" spans="2:16" ht="23.25" x14ac:dyDescent="0.25">
      <c r="B280" s="67"/>
      <c r="C280" s="78"/>
      <c r="P280" s="80"/>
    </row>
    <row r="281" spans="2:16" ht="23.25" x14ac:dyDescent="0.25">
      <c r="B281" s="67"/>
      <c r="C281" s="78"/>
      <c r="P281" s="80"/>
    </row>
    <row r="282" spans="2:16" ht="23.25" x14ac:dyDescent="0.25">
      <c r="B282" s="67"/>
      <c r="C282" s="78"/>
      <c r="P282" s="80"/>
    </row>
    <row r="283" spans="2:16" ht="23.25" x14ac:dyDescent="0.25">
      <c r="B283" s="67"/>
      <c r="C283" s="78"/>
      <c r="P283" s="80"/>
    </row>
    <row r="284" spans="2:16" ht="23.25" x14ac:dyDescent="0.25">
      <c r="B284" s="67"/>
      <c r="C284" s="78"/>
      <c r="P284" s="80"/>
    </row>
    <row r="285" spans="2:16" ht="23.25" x14ac:dyDescent="0.25">
      <c r="B285" s="67"/>
      <c r="C285" s="78"/>
      <c r="P285" s="80"/>
    </row>
    <row r="286" spans="2:16" ht="23.25" x14ac:dyDescent="0.25">
      <c r="B286" s="67"/>
      <c r="C286" s="78"/>
      <c r="P286" s="80"/>
    </row>
    <row r="287" spans="2:16" ht="23.25" x14ac:dyDescent="0.25">
      <c r="B287" s="67"/>
      <c r="C287" s="78"/>
      <c r="P287" s="80"/>
    </row>
    <row r="288" spans="2:16" ht="23.25" x14ac:dyDescent="0.25">
      <c r="B288" s="67"/>
      <c r="C288" s="78"/>
      <c r="P288" s="80"/>
    </row>
    <row r="289" spans="2:16" ht="23.25" x14ac:dyDescent="0.25">
      <c r="B289" s="67"/>
      <c r="C289" s="78"/>
      <c r="P289" s="80"/>
    </row>
    <row r="290" spans="2:16" ht="23.25" x14ac:dyDescent="0.25">
      <c r="B290" s="67"/>
      <c r="C290" s="78"/>
      <c r="P290" s="80"/>
    </row>
    <row r="291" spans="2:16" ht="23.25" x14ac:dyDescent="0.25">
      <c r="B291" s="67"/>
      <c r="C291" s="78"/>
      <c r="P291" s="80"/>
    </row>
    <row r="292" spans="2:16" ht="23.25" x14ac:dyDescent="0.25">
      <c r="B292" s="67"/>
      <c r="C292" s="78"/>
      <c r="P292" s="80"/>
    </row>
    <row r="293" spans="2:16" ht="23.25" x14ac:dyDescent="0.25">
      <c r="B293" s="67"/>
      <c r="C293" s="78"/>
      <c r="P293" s="80"/>
    </row>
    <row r="294" spans="2:16" ht="23.25" x14ac:dyDescent="0.25">
      <c r="B294" s="67"/>
      <c r="C294" s="78"/>
      <c r="P294" s="80"/>
    </row>
    <row r="295" spans="2:16" ht="23.25" x14ac:dyDescent="0.25">
      <c r="B295" s="67"/>
      <c r="C295" s="78"/>
      <c r="P295" s="80"/>
    </row>
    <row r="296" spans="2:16" ht="23.25" x14ac:dyDescent="0.25">
      <c r="B296" s="67"/>
      <c r="C296" s="78"/>
      <c r="P296" s="80"/>
    </row>
    <row r="297" spans="2:16" ht="23.25" x14ac:dyDescent="0.25">
      <c r="B297" s="67"/>
      <c r="C297" s="78"/>
      <c r="P297" s="80"/>
    </row>
    <row r="298" spans="2:16" ht="23.25" x14ac:dyDescent="0.25">
      <c r="B298" s="67"/>
      <c r="C298" s="78"/>
      <c r="P298" s="80"/>
    </row>
    <row r="299" spans="2:16" ht="23.25" x14ac:dyDescent="0.25">
      <c r="B299" s="67"/>
      <c r="C299" s="78"/>
      <c r="P299" s="80"/>
    </row>
    <row r="300" spans="2:16" ht="23.25" x14ac:dyDescent="0.25">
      <c r="B300" s="67"/>
      <c r="C300" s="78"/>
      <c r="P300" s="80"/>
    </row>
    <row r="301" spans="2:16" ht="23.25" x14ac:dyDescent="0.25">
      <c r="B301" s="67"/>
      <c r="C301" s="78"/>
      <c r="P301" s="80"/>
    </row>
    <row r="302" spans="2:16" ht="23.25" x14ac:dyDescent="0.25">
      <c r="B302" s="67"/>
      <c r="C302" s="78"/>
      <c r="P302" s="80"/>
    </row>
    <row r="303" spans="2:16" ht="23.25" x14ac:dyDescent="0.25">
      <c r="B303" s="67"/>
      <c r="C303" s="78"/>
      <c r="P303" s="80"/>
    </row>
    <row r="304" spans="2:16" ht="23.25" x14ac:dyDescent="0.25">
      <c r="B304" s="67"/>
      <c r="C304" s="78"/>
      <c r="P304" s="80"/>
    </row>
    <row r="305" spans="2:16" ht="23.25" x14ac:dyDescent="0.25">
      <c r="B305" s="67"/>
      <c r="C305" s="78"/>
      <c r="P305" s="80"/>
    </row>
    <row r="306" spans="2:16" ht="23.25" x14ac:dyDescent="0.25">
      <c r="B306" s="67"/>
      <c r="C306" s="78"/>
      <c r="P306" s="80"/>
    </row>
    <row r="307" spans="2:16" ht="23.25" x14ac:dyDescent="0.25">
      <c r="B307" s="67"/>
      <c r="C307" s="78"/>
      <c r="P307" s="80"/>
    </row>
    <row r="308" spans="2:16" ht="23.25" x14ac:dyDescent="0.25">
      <c r="B308" s="67"/>
      <c r="C308" s="78"/>
      <c r="P308" s="80"/>
    </row>
    <row r="309" spans="2:16" ht="23.25" x14ac:dyDescent="0.25">
      <c r="B309" s="67"/>
      <c r="C309" s="78"/>
      <c r="P309" s="80"/>
    </row>
    <row r="310" spans="2:16" ht="23.25" x14ac:dyDescent="0.25">
      <c r="B310" s="67"/>
      <c r="C310" s="78"/>
      <c r="P310" s="80"/>
    </row>
    <row r="311" spans="2:16" ht="23.25" x14ac:dyDescent="0.25">
      <c r="B311" s="67"/>
      <c r="C311" s="78"/>
      <c r="P311" s="80"/>
    </row>
    <row r="312" spans="2:16" ht="23.25" x14ac:dyDescent="0.25">
      <c r="B312" s="67"/>
      <c r="C312" s="78"/>
      <c r="P312" s="80"/>
    </row>
    <row r="313" spans="2:16" ht="23.25" x14ac:dyDescent="0.25">
      <c r="B313" s="67"/>
      <c r="C313" s="78"/>
      <c r="P313" s="80"/>
    </row>
    <row r="314" spans="2:16" ht="23.25" x14ac:dyDescent="0.25">
      <c r="B314" s="67"/>
      <c r="C314" s="78"/>
      <c r="P314" s="80"/>
    </row>
    <row r="315" spans="2:16" ht="23.25" x14ac:dyDescent="0.25">
      <c r="B315" s="67"/>
      <c r="C315" s="78"/>
      <c r="P315" s="80"/>
    </row>
    <row r="316" spans="2:16" ht="23.25" x14ac:dyDescent="0.25">
      <c r="B316" s="67"/>
      <c r="C316" s="78"/>
      <c r="P316" s="80"/>
    </row>
    <row r="317" spans="2:16" ht="23.25" x14ac:dyDescent="0.25">
      <c r="B317" s="67"/>
      <c r="C317" s="78"/>
      <c r="P317" s="80"/>
    </row>
    <row r="318" spans="2:16" ht="23.25" x14ac:dyDescent="0.25">
      <c r="B318" s="67"/>
      <c r="C318" s="78"/>
      <c r="P318" s="80"/>
    </row>
    <row r="319" spans="2:16" ht="23.25" x14ac:dyDescent="0.25">
      <c r="B319" s="67"/>
      <c r="C319" s="78"/>
      <c r="P319" s="80"/>
    </row>
    <row r="320" spans="2:16" ht="23.25" x14ac:dyDescent="0.25">
      <c r="B320" s="67"/>
      <c r="C320" s="78"/>
      <c r="P320" s="80"/>
    </row>
    <row r="321" spans="2:16" ht="23.25" x14ac:dyDescent="0.25">
      <c r="B321" s="67"/>
      <c r="C321" s="78"/>
      <c r="P321" s="80"/>
    </row>
    <row r="322" spans="2:16" ht="23.25" x14ac:dyDescent="0.25">
      <c r="B322" s="67"/>
      <c r="C322" s="78"/>
      <c r="P322" s="80"/>
    </row>
    <row r="323" spans="2:16" ht="23.25" x14ac:dyDescent="0.25">
      <c r="B323" s="67"/>
      <c r="C323" s="78"/>
      <c r="P323" s="80"/>
    </row>
    <row r="324" spans="2:16" ht="23.25" x14ac:dyDescent="0.25">
      <c r="B324" s="67"/>
      <c r="C324" s="78"/>
      <c r="P324" s="80"/>
    </row>
    <row r="325" spans="2:16" ht="23.25" x14ac:dyDescent="0.25">
      <c r="B325" s="67"/>
      <c r="C325" s="78"/>
      <c r="P325" s="80"/>
    </row>
    <row r="326" spans="2:16" ht="23.25" x14ac:dyDescent="0.25">
      <c r="B326" s="67"/>
      <c r="C326" s="78"/>
      <c r="P326" s="80"/>
    </row>
    <row r="327" spans="2:16" ht="23.25" x14ac:dyDescent="0.25">
      <c r="B327" s="67"/>
      <c r="C327" s="78"/>
      <c r="P327" s="80"/>
    </row>
    <row r="328" spans="2:16" ht="23.25" x14ac:dyDescent="0.25">
      <c r="B328" s="67"/>
      <c r="C328" s="78"/>
      <c r="P328" s="80"/>
    </row>
    <row r="329" spans="2:16" ht="23.25" x14ac:dyDescent="0.25">
      <c r="B329" s="67"/>
      <c r="C329" s="78"/>
      <c r="P329" s="80"/>
    </row>
    <row r="330" spans="2:16" ht="23.25" x14ac:dyDescent="0.25">
      <c r="B330" s="67"/>
      <c r="C330" s="78"/>
      <c r="P330" s="80"/>
    </row>
    <row r="331" spans="2:16" ht="23.25" x14ac:dyDescent="0.25">
      <c r="B331" s="67"/>
      <c r="C331" s="78"/>
      <c r="P331" s="80"/>
    </row>
    <row r="332" spans="2:16" ht="23.25" x14ac:dyDescent="0.25">
      <c r="B332" s="67"/>
      <c r="C332" s="78"/>
      <c r="P332" s="80"/>
    </row>
    <row r="333" spans="2:16" ht="23.25" x14ac:dyDescent="0.25">
      <c r="B333" s="67"/>
      <c r="C333" s="78"/>
      <c r="P333" s="80"/>
    </row>
    <row r="334" spans="2:16" ht="23.25" x14ac:dyDescent="0.25">
      <c r="B334" s="67"/>
      <c r="C334" s="78"/>
      <c r="P334" s="80"/>
    </row>
    <row r="335" spans="2:16" ht="23.25" x14ac:dyDescent="0.25">
      <c r="B335" s="67"/>
      <c r="C335" s="78"/>
      <c r="P335" s="80"/>
    </row>
    <row r="336" spans="2:16" ht="23.25" x14ac:dyDescent="0.25">
      <c r="B336" s="67"/>
      <c r="C336" s="78"/>
      <c r="P336" s="80"/>
    </row>
    <row r="337" spans="2:16" ht="23.25" x14ac:dyDescent="0.25">
      <c r="B337" s="67"/>
      <c r="C337" s="78"/>
      <c r="P337" s="80"/>
    </row>
    <row r="338" spans="2:16" ht="23.25" x14ac:dyDescent="0.25">
      <c r="B338" s="67"/>
      <c r="C338" s="78"/>
      <c r="P338" s="80"/>
    </row>
    <row r="339" spans="2:16" ht="23.25" x14ac:dyDescent="0.25">
      <c r="B339" s="67"/>
      <c r="C339" s="78"/>
      <c r="P339" s="80"/>
    </row>
    <row r="340" spans="2:16" ht="23.25" x14ac:dyDescent="0.25">
      <c r="B340" s="67"/>
      <c r="C340" s="78"/>
      <c r="P340" s="80"/>
    </row>
    <row r="341" spans="2:16" ht="23.25" x14ac:dyDescent="0.25">
      <c r="B341" s="67"/>
      <c r="C341" s="78"/>
      <c r="P341" s="80"/>
    </row>
    <row r="342" spans="2:16" ht="23.25" x14ac:dyDescent="0.25">
      <c r="B342" s="67"/>
      <c r="C342" s="78"/>
      <c r="P342" s="80"/>
    </row>
    <row r="343" spans="2:16" ht="23.25" x14ac:dyDescent="0.25">
      <c r="B343" s="67"/>
      <c r="C343" s="78"/>
      <c r="P343" s="80"/>
    </row>
    <row r="344" spans="2:16" ht="23.25" x14ac:dyDescent="0.25">
      <c r="B344" s="67"/>
      <c r="C344" s="78"/>
      <c r="P344" s="80"/>
    </row>
    <row r="345" spans="2:16" thickBot="1" x14ac:dyDescent="0.3">
      <c r="B345" s="67"/>
      <c r="C345" s="78"/>
      <c r="P345" s="80"/>
    </row>
    <row r="346" spans="2:16" thickBot="1" x14ac:dyDescent="0.3">
      <c r="P346" s="80"/>
    </row>
    <row r="347" spans="2:16" thickBot="1" x14ac:dyDescent="0.3">
      <c r="P347" s="80"/>
    </row>
    <row r="348" spans="2:16" thickBot="1" x14ac:dyDescent="0.3">
      <c r="P348" s="80"/>
    </row>
    <row r="349" spans="2:16" thickBot="1" x14ac:dyDescent="0.3">
      <c r="P349" s="80"/>
    </row>
    <row r="350" spans="2:16" thickBot="1" x14ac:dyDescent="0.3">
      <c r="P350" s="80"/>
    </row>
    <row r="351" spans="2:16" thickBot="1" x14ac:dyDescent="0.3">
      <c r="P351" s="80"/>
    </row>
    <row r="352" spans="2:16" thickBot="1" x14ac:dyDescent="0.3">
      <c r="P352" s="80"/>
    </row>
    <row r="353" spans="16:16" thickBot="1" x14ac:dyDescent="0.3">
      <c r="P353" s="80"/>
    </row>
    <row r="354" spans="16:16" thickBot="1" x14ac:dyDescent="0.3">
      <c r="P354" s="80"/>
    </row>
    <row r="355" spans="16:16" thickBot="1" x14ac:dyDescent="0.3">
      <c r="P355" s="80"/>
    </row>
    <row r="356" spans="16:16" thickBot="1" x14ac:dyDescent="0.3">
      <c r="P356" s="80"/>
    </row>
    <row r="357" spans="16:16" thickBot="1" x14ac:dyDescent="0.3">
      <c r="P357" s="80"/>
    </row>
    <row r="358" spans="16:16" thickBot="1" x14ac:dyDescent="0.3">
      <c r="P358" s="80"/>
    </row>
    <row r="359" spans="16:16" thickBot="1" x14ac:dyDescent="0.3">
      <c r="P359" s="80"/>
    </row>
    <row r="360" spans="16:16" thickBot="1" x14ac:dyDescent="0.3">
      <c r="P360" s="80"/>
    </row>
    <row r="361" spans="16:16" thickBot="1" x14ac:dyDescent="0.3">
      <c r="P361" s="80"/>
    </row>
    <row r="362" spans="16:16" thickBot="1" x14ac:dyDescent="0.3">
      <c r="P362" s="80"/>
    </row>
    <row r="363" spans="16:16" thickBot="1" x14ac:dyDescent="0.3">
      <c r="P363" s="80"/>
    </row>
    <row r="364" spans="16:16" thickBot="1" x14ac:dyDescent="0.3">
      <c r="P364" s="80"/>
    </row>
    <row r="365" spans="16:16" thickBot="1" x14ac:dyDescent="0.3">
      <c r="P365" s="80"/>
    </row>
    <row r="366" spans="16:16" thickBot="1" x14ac:dyDescent="0.3">
      <c r="P366" s="80"/>
    </row>
    <row r="367" spans="16:16" thickBot="1" x14ac:dyDescent="0.3">
      <c r="P367" s="80"/>
    </row>
    <row r="368" spans="16:16" thickBot="1" x14ac:dyDescent="0.3">
      <c r="P368" s="80"/>
    </row>
    <row r="369" spans="16:16" thickBot="1" x14ac:dyDescent="0.3">
      <c r="P369" s="80"/>
    </row>
    <row r="370" spans="16:16" thickBot="1" x14ac:dyDescent="0.3">
      <c r="P370" s="80"/>
    </row>
    <row r="371" spans="16:16" thickBot="1" x14ac:dyDescent="0.3">
      <c r="P371" s="80"/>
    </row>
    <row r="372" spans="16:16" thickBot="1" x14ac:dyDescent="0.3">
      <c r="P372" s="80"/>
    </row>
    <row r="373" spans="16:16" thickBot="1" x14ac:dyDescent="0.3">
      <c r="P373" s="80"/>
    </row>
    <row r="374" spans="16:16" thickBot="1" x14ac:dyDescent="0.3">
      <c r="P374" s="80"/>
    </row>
    <row r="375" spans="16:16" thickBot="1" x14ac:dyDescent="0.3">
      <c r="P375" s="80"/>
    </row>
    <row r="376" spans="16:16" thickBot="1" x14ac:dyDescent="0.3">
      <c r="P376" s="80"/>
    </row>
    <row r="377" spans="16:16" thickBot="1" x14ac:dyDescent="0.3">
      <c r="P377" s="80"/>
    </row>
    <row r="378" spans="16:16" thickBot="1" x14ac:dyDescent="0.3">
      <c r="P378" s="80"/>
    </row>
    <row r="379" spans="16:16" thickBot="1" x14ac:dyDescent="0.3">
      <c r="P379" s="80"/>
    </row>
  </sheetData>
  <dataConsolidate/>
  <mergeCells count="65">
    <mergeCell ref="L59:L64"/>
    <mergeCell ref="K61:K62"/>
    <mergeCell ref="K63:K64"/>
    <mergeCell ref="L49:L57"/>
    <mergeCell ref="L36:L45"/>
    <mergeCell ref="K36:K38"/>
    <mergeCell ref="K56:K57"/>
    <mergeCell ref="K52:K53"/>
    <mergeCell ref="K54:K55"/>
    <mergeCell ref="K42:K44"/>
    <mergeCell ref="K40:K41"/>
    <mergeCell ref="L23:L34"/>
    <mergeCell ref="B4:B5"/>
    <mergeCell ref="C4:C5"/>
    <mergeCell ref="L4:L21"/>
    <mergeCell ref="K4:K5"/>
    <mergeCell ref="K8:K9"/>
    <mergeCell ref="K11:K12"/>
    <mergeCell ref="K14:K17"/>
    <mergeCell ref="K18:K21"/>
    <mergeCell ref="K31:K32"/>
    <mergeCell ref="K23:K25"/>
    <mergeCell ref="K26:K29"/>
    <mergeCell ref="B14:B17"/>
    <mergeCell ref="C14:C17"/>
    <mergeCell ref="E2:G2"/>
    <mergeCell ref="A2:D2"/>
    <mergeCell ref="J2:N2"/>
    <mergeCell ref="A3:B3"/>
    <mergeCell ref="K33:K34"/>
    <mergeCell ref="B31:B32"/>
    <mergeCell ref="C31:C32"/>
    <mergeCell ref="B33:B34"/>
    <mergeCell ref="C33:C34"/>
    <mergeCell ref="B8:B9"/>
    <mergeCell ref="C8:C9"/>
    <mergeCell ref="B11:B12"/>
    <mergeCell ref="C11:C12"/>
    <mergeCell ref="A48:A64"/>
    <mergeCell ref="B52:B53"/>
    <mergeCell ref="C52:C53"/>
    <mergeCell ref="B54:B55"/>
    <mergeCell ref="C54:C55"/>
    <mergeCell ref="B56:B57"/>
    <mergeCell ref="C56:C57"/>
    <mergeCell ref="B61:B62"/>
    <mergeCell ref="C61:C62"/>
    <mergeCell ref="B63:B64"/>
    <mergeCell ref="C63:C64"/>
    <mergeCell ref="E1:G1"/>
    <mergeCell ref="A35:A47"/>
    <mergeCell ref="B36:B38"/>
    <mergeCell ref="C36:C38"/>
    <mergeCell ref="B40:B41"/>
    <mergeCell ref="C40:C41"/>
    <mergeCell ref="B42:B44"/>
    <mergeCell ref="C42:C44"/>
    <mergeCell ref="A4:A21"/>
    <mergeCell ref="B18:B21"/>
    <mergeCell ref="C18:C21"/>
    <mergeCell ref="A22:A34"/>
    <mergeCell ref="B23:B25"/>
    <mergeCell ref="C23:C25"/>
    <mergeCell ref="B26:B29"/>
    <mergeCell ref="C26:C29"/>
  </mergeCells>
  <conditionalFormatting sqref="B4:C4">
    <cfRule type="expression" dxfId="134" priority="138">
      <formula>AND($J4=1, $J5=1)</formula>
    </cfRule>
    <cfRule type="expression" dxfId="133" priority="136">
      <formula>COUNTIF($J4:$J5, 0)&gt;0</formula>
    </cfRule>
    <cfRule type="expression" dxfId="132" priority="137">
      <formula>AND($J4=0, $J5=0, $J4&lt;&gt;"", $J5&lt;&gt;"")</formula>
    </cfRule>
  </conditionalFormatting>
  <conditionalFormatting sqref="B6:C7">
    <cfRule type="expression" dxfId="131" priority="133">
      <formula>AND($J6=1)</formula>
    </cfRule>
    <cfRule type="expression" dxfId="130" priority="131">
      <formula>COUNTIF($J6, 0)&gt;0</formula>
    </cfRule>
  </conditionalFormatting>
  <conditionalFormatting sqref="B8:C8">
    <cfRule type="expression" dxfId="129" priority="127">
      <formula>AND($J8=1, $J9=1)</formula>
    </cfRule>
    <cfRule type="expression" dxfId="128" priority="126">
      <formula>AND($J8=0, $J9=0, $J8&lt;&gt;"", $J9&lt;&gt;"")</formula>
    </cfRule>
    <cfRule type="expression" dxfId="127" priority="125">
      <formula>COUNTIF($J8:$J9, 0)&gt;0</formula>
    </cfRule>
  </conditionalFormatting>
  <conditionalFormatting sqref="B10:C10">
    <cfRule type="expression" dxfId="126" priority="122">
      <formula>AND($J10=1)</formula>
    </cfRule>
    <cfRule type="expression" dxfId="125" priority="120">
      <formula>COUNTIF($J10, 0)&gt;0</formula>
    </cfRule>
  </conditionalFormatting>
  <conditionalFormatting sqref="B11:C11">
    <cfRule type="expression" dxfId="124" priority="116">
      <formula>AND($J11=1, $J12=1)</formula>
    </cfRule>
    <cfRule type="expression" dxfId="123" priority="115">
      <formula>AND($J11=0, $J12=0, $J11&lt;&gt;"", $J12&lt;&gt;"")</formula>
    </cfRule>
    <cfRule type="expression" dxfId="122" priority="114">
      <formula>COUNTIF($J11:$J12, 0)&gt;0</formula>
    </cfRule>
  </conditionalFormatting>
  <conditionalFormatting sqref="B13:C13">
    <cfRule type="expression" dxfId="121" priority="109">
      <formula>COUNTIF($J13, 0)&gt;0</formula>
    </cfRule>
    <cfRule type="expression" dxfId="120" priority="111">
      <formula>AND($J13=1)</formula>
    </cfRule>
  </conditionalFormatting>
  <conditionalFormatting sqref="B14:C15">
    <cfRule type="expression" dxfId="119" priority="108">
      <formula>AND($J14=1, $J17=1)</formula>
    </cfRule>
    <cfRule type="expression" dxfId="118" priority="107">
      <formula>AND($J14=0, $J17=0, $J14&lt;&gt;"", $J17&lt;&gt;"")</formula>
    </cfRule>
    <cfRule type="expression" dxfId="117" priority="106">
      <formula>COUNTIF($J14:$J17, 0)&gt;0</formula>
    </cfRule>
  </conditionalFormatting>
  <conditionalFormatting sqref="B16:C16">
    <cfRule type="expression" dxfId="116" priority="104">
      <formula>AND($J16=0, $J18=0, $J16&lt;&gt;"", $J18&lt;&gt;"")</formula>
    </cfRule>
    <cfRule type="expression" dxfId="115" priority="105">
      <formula>AND($J16=1, $J18=1)</formula>
    </cfRule>
    <cfRule type="expression" dxfId="114" priority="103">
      <formula>COUNTIF($J16:$J18, 0)&gt;0</formula>
    </cfRule>
  </conditionalFormatting>
  <conditionalFormatting sqref="B18:C19">
    <cfRule type="expression" dxfId="113" priority="99">
      <formula>AND($J18=1, $J21=1)</formula>
    </cfRule>
    <cfRule type="expression" dxfId="112" priority="98">
      <formula>AND($J18=0, $J21=0, $J18&lt;&gt;"", $J21&lt;&gt;"")</formula>
    </cfRule>
    <cfRule type="expression" dxfId="111" priority="97">
      <formula>COUNTIF($J18:$J21, 0)&gt;0</formula>
    </cfRule>
  </conditionalFormatting>
  <conditionalFormatting sqref="B20:C20">
    <cfRule type="expression" dxfId="110" priority="96">
      <formula>AND($J20=1, $J22=1)</formula>
    </cfRule>
    <cfRule type="expression" dxfId="109" priority="95">
      <formula>AND($J20=0, $J22=0, $J20&lt;&gt;"", $J22&lt;&gt;"")</formula>
    </cfRule>
    <cfRule type="expression" dxfId="108" priority="94">
      <formula>COUNTIF($J20:$J22, 0)&gt;0</formula>
    </cfRule>
  </conditionalFormatting>
  <conditionalFormatting sqref="B23:C23">
    <cfRule type="expression" dxfId="107" priority="93">
      <formula>AND($J23=1, $J24=1, $J25=1)</formula>
    </cfRule>
    <cfRule type="expression" dxfId="106" priority="92">
      <formula>AND($J23=0, $J24=0, $J25=0, $J23&lt;&gt;"", $J24&lt;&gt;"", $J25&lt;&gt;"")</formula>
    </cfRule>
    <cfRule type="expression" dxfId="105" priority="91">
      <formula>COUNTIF($J23:$J25, 0)&gt;0</formula>
    </cfRule>
  </conditionalFormatting>
  <conditionalFormatting sqref="B26:C27">
    <cfRule type="expression" dxfId="104" priority="84">
      <formula>AND($J26=1, $J29=1)</formula>
    </cfRule>
    <cfRule type="expression" dxfId="103" priority="82">
      <formula>COUNTIF($J26:$J29, 0)&gt;0</formula>
    </cfRule>
    <cfRule type="expression" dxfId="102" priority="83">
      <formula>AND($J26=0, $J29=0, $J26&lt;&gt;"", $J29&lt;&gt;"")</formula>
    </cfRule>
  </conditionalFormatting>
  <conditionalFormatting sqref="B28:C28">
    <cfRule type="expression" dxfId="101" priority="79">
      <formula>COUNTIF($J28:$J30, 0)&gt;0</formula>
    </cfRule>
    <cfRule type="expression" dxfId="100" priority="80">
      <formula>AND($J28=0, $J30=0, $J28&lt;&gt;"", $J30&lt;&gt;"")</formula>
    </cfRule>
    <cfRule type="expression" dxfId="99" priority="81">
      <formula>AND($J28=1, $J30=1)</formula>
    </cfRule>
  </conditionalFormatting>
  <conditionalFormatting sqref="B30:C30">
    <cfRule type="expression" dxfId="98" priority="74">
      <formula>COUNTIF($J30, 0)&gt;0</formula>
    </cfRule>
    <cfRule type="expression" dxfId="97" priority="76">
      <formula>AND($J30=1)</formula>
    </cfRule>
  </conditionalFormatting>
  <conditionalFormatting sqref="B31:C31">
    <cfRule type="expression" dxfId="96" priority="70">
      <formula>AND($J31=1, $J32=1)</formula>
    </cfRule>
    <cfRule type="expression" dxfId="95" priority="69">
      <formula>AND($J31=0, $J32=0, $J31&lt;&gt;"", $J32&lt;&gt;"")</formula>
    </cfRule>
    <cfRule type="expression" dxfId="94" priority="68">
      <formula>COUNTIF($J31:$J32, 0)&gt;0</formula>
    </cfRule>
  </conditionalFormatting>
  <conditionalFormatting sqref="B33:C33">
    <cfRule type="expression" dxfId="93" priority="67">
      <formula>AND($J33=1, $J34=1)</formula>
    </cfRule>
    <cfRule type="expression" dxfId="92" priority="65">
      <formula>COUNTIF($J33:$J34, 0)&gt;0</formula>
    </cfRule>
    <cfRule type="expression" dxfId="91" priority="66">
      <formula>AND($J33=0, $J34=0, $J33&lt;&gt;"", $J34&lt;&gt;"")</formula>
    </cfRule>
  </conditionalFormatting>
  <conditionalFormatting sqref="B36:C36">
    <cfRule type="expression" dxfId="90" priority="62">
      <formula>COUNTIF($J36:$J38, 0)&gt;0</formula>
    </cfRule>
    <cfRule type="expression" dxfId="89" priority="63">
      <formula>AND($J36=0, $J37=0, $J38=0, $J36&lt;&gt;"", $J37&lt;&gt;"", $J38&lt;&gt;"")</formula>
    </cfRule>
    <cfRule type="expression" dxfId="88" priority="64">
      <formula>AND($J36=1, $J37=1, $J38=1)</formula>
    </cfRule>
  </conditionalFormatting>
  <conditionalFormatting sqref="B39:C39">
    <cfRule type="expression" dxfId="87" priority="54">
      <formula>COUNTIF($J39, 0)&gt;0</formula>
    </cfRule>
    <cfRule type="expression" dxfId="86" priority="56">
      <formula>AND($J39=1)</formula>
    </cfRule>
  </conditionalFormatting>
  <conditionalFormatting sqref="B40:C40">
    <cfRule type="expression" dxfId="85" priority="50">
      <formula>AND($J40=1, $J41=1)</formula>
    </cfRule>
    <cfRule type="expression" dxfId="84" priority="49">
      <formula>AND($J40=0, $J41=0, $J40&lt;&gt;"", $J41&lt;&gt;"")</formula>
    </cfRule>
    <cfRule type="expression" dxfId="83" priority="48">
      <formula>COUNTIF($J40:$J41, 0)&gt;0</formula>
    </cfRule>
  </conditionalFormatting>
  <conditionalFormatting sqref="B42:C42">
    <cfRule type="expression" dxfId="82" priority="45">
      <formula>COUNTIF($J42:$J44, 0)&gt;0</formula>
    </cfRule>
    <cfRule type="expression" dxfId="81" priority="47">
      <formula>AND($J42=1, $J43=1, $J44=1)</formula>
    </cfRule>
    <cfRule type="expression" dxfId="80" priority="46">
      <formula>AND($J42=0, $J43=0, $J44=0, $J42&lt;&gt;"", $J43&lt;&gt;"", $J44&lt;&gt;"")</formula>
    </cfRule>
  </conditionalFormatting>
  <conditionalFormatting sqref="B45:C45">
    <cfRule type="expression" dxfId="79" priority="39">
      <formula>AND($J45=1)</formula>
    </cfRule>
    <cfRule type="expression" dxfId="78" priority="37">
      <formula>COUNTIF($J45, 0)&gt;0</formula>
    </cfRule>
  </conditionalFormatting>
  <conditionalFormatting sqref="B47:C47">
    <cfRule type="expression" dxfId="77" priority="34">
      <formula>AND($J47=1)</formula>
    </cfRule>
    <cfRule type="expression" dxfId="76" priority="32">
      <formula>COUNTIF($J47, 0)&gt;0</formula>
    </cfRule>
  </conditionalFormatting>
  <conditionalFormatting sqref="B49:C51">
    <cfRule type="expression" dxfId="75" priority="29">
      <formula>AND($J49=1)</formula>
    </cfRule>
    <cfRule type="expression" dxfId="74" priority="27">
      <formula>COUNTIF($J49, 0)&gt;0</formula>
    </cfRule>
  </conditionalFormatting>
  <conditionalFormatting sqref="B52:C52">
    <cfRule type="expression" dxfId="73" priority="23">
      <formula>AND($J52=1, $J53=1)</formula>
    </cfRule>
    <cfRule type="expression" dxfId="72" priority="22">
      <formula>AND($J52=0, $J53=0, $J52&lt;&gt;"", $J53&lt;&gt;"")</formula>
    </cfRule>
    <cfRule type="expression" dxfId="71" priority="21">
      <formula>COUNTIF($J52:$J53, 0)&gt;0</formula>
    </cfRule>
  </conditionalFormatting>
  <conditionalFormatting sqref="B54:C54">
    <cfRule type="expression" dxfId="70" priority="18">
      <formula>COUNTIF($J54:$J55, 0)&gt;0</formula>
    </cfRule>
    <cfRule type="expression" dxfId="69" priority="20">
      <formula>AND($J54=1, $J55=1)</formula>
    </cfRule>
    <cfRule type="expression" dxfId="68" priority="19">
      <formula>AND($J54=0, $J55=0, $J54&lt;&gt;"", $J55&lt;&gt;"")</formula>
    </cfRule>
  </conditionalFormatting>
  <conditionalFormatting sqref="B56:C56">
    <cfRule type="expression" dxfId="67" priority="15">
      <formula>COUNTIF($J56:$J57, 0)&gt;0</formula>
    </cfRule>
    <cfRule type="expression" dxfId="66" priority="17">
      <formula>AND($J56=1, $J57=1)</formula>
    </cfRule>
    <cfRule type="expression" dxfId="65" priority="16">
      <formula>AND($J56=0, $J57=0, $J56&lt;&gt;"", $J57&lt;&gt;"")</formula>
    </cfRule>
  </conditionalFormatting>
  <conditionalFormatting sqref="B59:C60">
    <cfRule type="expression" dxfId="64" priority="12">
      <formula>AND($J59=1)</formula>
    </cfRule>
    <cfRule type="expression" dxfId="63" priority="10">
      <formula>COUNTIF($J59, 0)&gt;0</formula>
    </cfRule>
  </conditionalFormatting>
  <conditionalFormatting sqref="B61:C61">
    <cfRule type="expression" dxfId="62" priority="6">
      <formula>AND($J61=1, $J62=1)</formula>
    </cfRule>
    <cfRule type="expression" dxfId="61" priority="5">
      <formula>AND($J61=0, $J62=0, $J61&lt;&gt;"", $J62&lt;&gt;"")</formula>
    </cfRule>
    <cfRule type="expression" dxfId="60" priority="4">
      <formula>COUNTIF($J61:$J62, 0)&gt;0</formula>
    </cfRule>
  </conditionalFormatting>
  <conditionalFormatting sqref="B63:C63">
    <cfRule type="expression" dxfId="59" priority="1">
      <formula>COUNTIF($J63:$J64, 0)&gt;0</formula>
    </cfRule>
    <cfRule type="expression" dxfId="58" priority="3">
      <formula>AND($J63=1, $J64=1)</formula>
    </cfRule>
    <cfRule type="expression" dxfId="57" priority="2">
      <formula>AND($J63=0, $J64=0, $J63&lt;&gt;"", $J64&lt;&gt;"")</formula>
    </cfRule>
  </conditionalFormatting>
  <conditionalFormatting sqref="B6:D7">
    <cfRule type="expression" dxfId="56" priority="132">
      <formula>AND($J6=0, $J6&lt;&gt;"")</formula>
    </cfRule>
  </conditionalFormatting>
  <conditionalFormatting sqref="B10:D10">
    <cfRule type="expression" dxfId="55" priority="121">
      <formula>AND($J10=0, $J10&lt;&gt;"")</formula>
    </cfRule>
  </conditionalFormatting>
  <conditionalFormatting sqref="B13:D13">
    <cfRule type="expression" dxfId="54" priority="110">
      <formula>AND($J13=0, $J13&lt;&gt;"")</formula>
    </cfRule>
  </conditionalFormatting>
  <conditionalFormatting sqref="B30:D30">
    <cfRule type="expression" dxfId="53" priority="75">
      <formula>AND($J30=0, $J30&lt;&gt;"")</formula>
    </cfRule>
  </conditionalFormatting>
  <conditionalFormatting sqref="B39:D39">
    <cfRule type="expression" dxfId="52" priority="55">
      <formula>AND($J39=0, $J39&lt;&gt;"")</formula>
    </cfRule>
  </conditionalFormatting>
  <conditionalFormatting sqref="B45:D45">
    <cfRule type="expression" dxfId="51" priority="38">
      <formula>AND($J45=0, $J45&lt;&gt;"")</formula>
    </cfRule>
  </conditionalFormatting>
  <conditionalFormatting sqref="B47:D47">
    <cfRule type="expression" dxfId="50" priority="33">
      <formula>AND($J47=0, $J47&lt;&gt;"")</formula>
    </cfRule>
  </conditionalFormatting>
  <conditionalFormatting sqref="B49:D51">
    <cfRule type="expression" dxfId="49" priority="28">
      <formula>AND($J49=0, $J49&lt;&gt;"")</formula>
    </cfRule>
  </conditionalFormatting>
  <conditionalFormatting sqref="B59:D60">
    <cfRule type="expression" dxfId="48" priority="11">
      <formula>AND($J59=0, $J59&lt;&gt;"")</formula>
    </cfRule>
  </conditionalFormatting>
  <conditionalFormatting sqref="D4:D5">
    <cfRule type="expression" dxfId="47" priority="141">
      <formula>$E$4("Mapped")</formula>
    </cfRule>
    <cfRule type="expression" dxfId="46" priority="139">
      <formula>AND($J4=0, $J4&lt;&gt;"")</formula>
    </cfRule>
    <cfRule type="expression" dxfId="45" priority="140">
      <formula>$J4=1</formula>
    </cfRule>
  </conditionalFormatting>
  <conditionalFormatting sqref="D6:D7">
    <cfRule type="expression" dxfId="44" priority="134">
      <formula>$J6=1</formula>
    </cfRule>
    <cfRule type="expression" dxfId="43" priority="135">
      <formula>$E$4("Mapped")</formula>
    </cfRule>
  </conditionalFormatting>
  <conditionalFormatting sqref="D8:D9">
    <cfRule type="expression" dxfId="42" priority="130">
      <formula>$E$4("Mapped")</formula>
    </cfRule>
    <cfRule type="expression" dxfId="41" priority="129">
      <formula>$J8=1</formula>
    </cfRule>
    <cfRule type="expression" dxfId="40" priority="128">
      <formula>AND($J8=0, $J8&lt;&gt;"")</formula>
    </cfRule>
  </conditionalFormatting>
  <conditionalFormatting sqref="D10">
    <cfRule type="expression" dxfId="39" priority="124">
      <formula>$E$4("Mapped")</formula>
    </cfRule>
    <cfRule type="expression" dxfId="38" priority="123">
      <formula>$J10=1</formula>
    </cfRule>
  </conditionalFormatting>
  <conditionalFormatting sqref="D11:D12">
    <cfRule type="expression" dxfId="37" priority="119">
      <formula>$E$4("Mapped")</formula>
    </cfRule>
    <cfRule type="expression" dxfId="36" priority="118">
      <formula>$J11=1</formula>
    </cfRule>
    <cfRule type="expression" dxfId="35" priority="117">
      <formula>AND($J11=0, $J11&lt;&gt;"")</formula>
    </cfRule>
  </conditionalFormatting>
  <conditionalFormatting sqref="D13">
    <cfRule type="expression" dxfId="34" priority="112">
      <formula>$J13=1</formula>
    </cfRule>
    <cfRule type="expression" dxfId="33" priority="113">
      <formula>$E$4("Mapped")</formula>
    </cfRule>
  </conditionalFormatting>
  <conditionalFormatting sqref="D14:D21">
    <cfRule type="expression" dxfId="32" priority="100">
      <formula>AND($J14=0, $J14&lt;&gt;"")</formula>
    </cfRule>
    <cfRule type="expression" dxfId="31" priority="101">
      <formula>$J14=1</formula>
    </cfRule>
    <cfRule type="expression" dxfId="30" priority="102">
      <formula>$E$4("Mapped")</formula>
    </cfRule>
  </conditionalFormatting>
  <conditionalFormatting sqref="D23:D29">
    <cfRule type="expression" dxfId="29" priority="87">
      <formula>$E$4("Mapped")</formula>
    </cfRule>
    <cfRule type="expression" dxfId="28" priority="86">
      <formula>$J23=1</formula>
    </cfRule>
    <cfRule type="expression" dxfId="27" priority="85">
      <formula>AND($J23=0, $J23&lt;&gt;"")</formula>
    </cfRule>
  </conditionalFormatting>
  <conditionalFormatting sqref="D30">
    <cfRule type="expression" dxfId="26" priority="78">
      <formula>$E$4("Mapped")</formula>
    </cfRule>
    <cfRule type="expression" dxfId="25" priority="77">
      <formula>$J30=1</formula>
    </cfRule>
  </conditionalFormatting>
  <conditionalFormatting sqref="D31:D34">
    <cfRule type="expression" dxfId="24" priority="71">
      <formula>AND($J31=0, $J31&lt;&gt;"")</formula>
    </cfRule>
    <cfRule type="expression" dxfId="23" priority="72">
      <formula>$J31=1</formula>
    </cfRule>
    <cfRule type="expression" dxfId="22" priority="73">
      <formula>$E$4("Mapped")</formula>
    </cfRule>
  </conditionalFormatting>
  <conditionalFormatting sqref="D36:D38">
    <cfRule type="expression" dxfId="21" priority="61">
      <formula>$E$4("Mapped")</formula>
    </cfRule>
    <cfRule type="expression" dxfId="20" priority="60">
      <formula>$J36=1</formula>
    </cfRule>
    <cfRule type="expression" dxfId="19" priority="59">
      <formula>AND($J36=0, $J36&lt;&gt;"")</formula>
    </cfRule>
  </conditionalFormatting>
  <conditionalFormatting sqref="D39">
    <cfRule type="expression" dxfId="18" priority="58">
      <formula>$E$4("Mapped")</formula>
    </cfRule>
    <cfRule type="expression" dxfId="17" priority="57">
      <formula>$J39=1</formula>
    </cfRule>
  </conditionalFormatting>
  <conditionalFormatting sqref="D40:D44">
    <cfRule type="expression" dxfId="16" priority="44">
      <formula>$E$4("Mapped")</formula>
    </cfRule>
    <cfRule type="expression" dxfId="15" priority="42">
      <formula>AND($J40=0, $J40&lt;&gt;"")</formula>
    </cfRule>
    <cfRule type="expression" dxfId="14" priority="43">
      <formula>$J40=1</formula>
    </cfRule>
  </conditionalFormatting>
  <conditionalFormatting sqref="D45">
    <cfRule type="expression" dxfId="13" priority="40">
      <formula>$J45=1</formula>
    </cfRule>
    <cfRule type="expression" dxfId="12" priority="41">
      <formula>$E$4("Mapped")</formula>
    </cfRule>
  </conditionalFormatting>
  <conditionalFormatting sqref="D47">
    <cfRule type="expression" dxfId="11" priority="35">
      <formula>$J47=1</formula>
    </cfRule>
    <cfRule type="expression" dxfId="10" priority="36">
      <formula>$E$4("Mapped")</formula>
    </cfRule>
  </conditionalFormatting>
  <conditionalFormatting sqref="D49:D51">
    <cfRule type="expression" dxfId="9" priority="30">
      <formula>$J49=1</formula>
    </cfRule>
    <cfRule type="expression" dxfId="8" priority="31">
      <formula>$E$4("Mapped")</formula>
    </cfRule>
  </conditionalFormatting>
  <conditionalFormatting sqref="D52:D57">
    <cfRule type="expression" dxfId="7" priority="24">
      <formula>AND($J52=0, $J52&lt;&gt;"")</formula>
    </cfRule>
    <cfRule type="expression" dxfId="6" priority="25">
      <formula>$J52=1</formula>
    </cfRule>
    <cfRule type="expression" dxfId="5" priority="26">
      <formula>$E$4("Mapped")</formula>
    </cfRule>
  </conditionalFormatting>
  <conditionalFormatting sqref="D59:D60">
    <cfRule type="expression" dxfId="4" priority="13">
      <formula>$J59=1</formula>
    </cfRule>
    <cfRule type="expression" dxfId="3" priority="14">
      <formula>$E$4("Mapped")</formula>
    </cfRule>
  </conditionalFormatting>
  <conditionalFormatting sqref="D61:D64">
    <cfRule type="expression" dxfId="2" priority="7">
      <formula>AND($J61=0, $J61&lt;&gt;"")</formula>
    </cfRule>
    <cfRule type="expression" dxfId="1" priority="8">
      <formula>$J61=1</formula>
    </cfRule>
    <cfRule type="expression" dxfId="0" priority="9">
      <formula>$E$4("Mapped")</formula>
    </cfRule>
  </conditionalFormatting>
  <dataValidations count="2">
    <dataValidation type="list" allowBlank="1" showInputMessage="1" showErrorMessage="1" sqref="J3:J64" xr:uid="{7BCDC5A2-F5DD-42E4-9241-B934A5D86714}">
      <formula1>"0, 1"</formula1>
    </dataValidation>
    <dataValidation type="list" allowBlank="1" showInputMessage="1" showErrorMessage="1" sqref="M3" xr:uid="{8D50BCBA-6880-4479-8235-CBD9DA84C315}">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F4:F64</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5"/>
  <sheetViews>
    <sheetView showGridLines="0" topLeftCell="B1" workbookViewId="0">
      <selection activeCell="G3" sqref="G3"/>
    </sheetView>
  </sheetViews>
  <sheetFormatPr defaultColWidth="8.7109375" defaultRowHeight="15" x14ac:dyDescent="0.25"/>
  <cols>
    <col min="2" max="2" width="35.42578125" customWidth="1"/>
    <col min="3" max="3" width="12.5703125" bestFit="1" customWidth="1"/>
    <col min="4" max="4" width="9.7109375" hidden="1" customWidth="1"/>
    <col min="5" max="5" width="15.7109375" hidden="1" customWidth="1"/>
    <col min="6" max="6" width="25.42578125" hidden="1" customWidth="1"/>
    <col min="7" max="7" width="25.7109375" bestFit="1" customWidth="1"/>
    <col min="8" max="8" width="29.28515625" hidden="1" customWidth="1"/>
    <col min="9" max="9" width="31.28515625" bestFit="1" customWidth="1"/>
  </cols>
  <sheetData>
    <row r="1" spans="2:9" ht="67.150000000000006" customHeight="1" x14ac:dyDescent="0.3">
      <c r="B1" s="255" t="s">
        <v>175</v>
      </c>
      <c r="C1" s="255"/>
      <c r="D1" s="255"/>
      <c r="E1" s="255"/>
      <c r="F1" s="255"/>
      <c r="G1" s="255"/>
      <c r="H1" s="255"/>
      <c r="I1" s="255"/>
    </row>
    <row r="2" spans="2:9" x14ac:dyDescent="0.25">
      <c r="B2" s="10"/>
      <c r="C2" s="10"/>
      <c r="D2" s="10" t="s">
        <v>131</v>
      </c>
      <c r="E2" s="10" t="s">
        <v>132</v>
      </c>
      <c r="F2" s="10" t="s">
        <v>133</v>
      </c>
      <c r="G2" s="11" t="s">
        <v>134</v>
      </c>
      <c r="H2" s="10" t="s">
        <v>135</v>
      </c>
      <c r="I2" s="10" t="s">
        <v>136</v>
      </c>
    </row>
    <row r="3" spans="2:9" x14ac:dyDescent="0.25">
      <c r="B3" s="12">
        <v>1</v>
      </c>
      <c r="C3" s="13" t="s">
        <v>137</v>
      </c>
      <c r="D3" s="10">
        <v>9</v>
      </c>
      <c r="E3" s="10">
        <v>18</v>
      </c>
      <c r="F3" s="14">
        <f t="shared" ref="F3:F8" si="0">100/E3</f>
        <v>5.5555555555555554</v>
      </c>
      <c r="G3" s="11">
        <f>SUM('Mapping Template'!L4:L21)</f>
        <v>0</v>
      </c>
      <c r="H3" s="14">
        <f>(E3/E9)*100</f>
        <v>32.142857142857146</v>
      </c>
      <c r="I3" s="14">
        <f>(H3/100)*G3</f>
        <v>0</v>
      </c>
    </row>
    <row r="4" spans="2:9" x14ac:dyDescent="0.25">
      <c r="B4" s="15">
        <v>2</v>
      </c>
      <c r="C4" s="13" t="s">
        <v>137</v>
      </c>
      <c r="D4" s="10">
        <v>5</v>
      </c>
      <c r="E4" s="10">
        <v>12</v>
      </c>
      <c r="F4" s="14">
        <f t="shared" si="0"/>
        <v>8.3333333333333339</v>
      </c>
      <c r="G4" s="11">
        <f>SUM('Mapping Template'!L23:L34)</f>
        <v>0</v>
      </c>
      <c r="H4" s="14">
        <f>(E4/E9)*100</f>
        <v>21.428571428571427</v>
      </c>
      <c r="I4" s="14">
        <f t="shared" ref="I4:I8" si="1">(H4/100)*G4</f>
        <v>0</v>
      </c>
    </row>
    <row r="5" spans="2:9" x14ac:dyDescent="0.25">
      <c r="B5" s="254">
        <v>3</v>
      </c>
      <c r="C5" s="13" t="s">
        <v>137</v>
      </c>
      <c r="D5" s="10">
        <v>5</v>
      </c>
      <c r="E5" s="10">
        <v>10</v>
      </c>
      <c r="F5" s="14">
        <f t="shared" si="0"/>
        <v>10</v>
      </c>
      <c r="G5" s="11">
        <f>SUM('Mapping Template'!L36:L45)</f>
        <v>0</v>
      </c>
      <c r="H5" s="14">
        <f>(E5/E9)*100</f>
        <v>17.857142857142858</v>
      </c>
      <c r="I5" s="14">
        <f t="shared" si="1"/>
        <v>0</v>
      </c>
    </row>
    <row r="6" spans="2:9" x14ac:dyDescent="0.25">
      <c r="B6" s="254"/>
      <c r="C6" s="16" t="s">
        <v>7</v>
      </c>
      <c r="D6" s="10">
        <v>1</v>
      </c>
      <c r="E6" s="10">
        <v>1</v>
      </c>
      <c r="F6" s="14">
        <f t="shared" si="0"/>
        <v>100</v>
      </c>
      <c r="G6" s="11">
        <f>SUM('Mapping Template'!L47)</f>
        <v>0</v>
      </c>
      <c r="H6" s="14">
        <f>(E6/E9)*100</f>
        <v>1.7857142857142856</v>
      </c>
      <c r="I6" s="14">
        <f t="shared" si="1"/>
        <v>0</v>
      </c>
    </row>
    <row r="7" spans="2:9" x14ac:dyDescent="0.25">
      <c r="B7" s="254">
        <v>4</v>
      </c>
      <c r="C7" s="13" t="s">
        <v>137</v>
      </c>
      <c r="D7" s="10">
        <v>6</v>
      </c>
      <c r="E7" s="10">
        <v>9</v>
      </c>
      <c r="F7" s="14">
        <f t="shared" si="0"/>
        <v>11.111111111111111</v>
      </c>
      <c r="G7" s="11">
        <f>SUM('Mapping Template'!L49:L57)</f>
        <v>0</v>
      </c>
      <c r="H7" s="14">
        <f>(E7/E9)*100</f>
        <v>16.071428571428573</v>
      </c>
      <c r="I7" s="14">
        <f t="shared" si="1"/>
        <v>0</v>
      </c>
    </row>
    <row r="8" spans="2:9" x14ac:dyDescent="0.25">
      <c r="B8" s="254"/>
      <c r="C8" s="16" t="s">
        <v>7</v>
      </c>
      <c r="D8" s="10">
        <v>4</v>
      </c>
      <c r="E8" s="10">
        <v>6</v>
      </c>
      <c r="F8" s="14">
        <f t="shared" si="0"/>
        <v>16.666666666666668</v>
      </c>
      <c r="G8" s="11">
        <f>SUM('Mapping Template'!L59:L64)</f>
        <v>0</v>
      </c>
      <c r="H8" s="14">
        <f>(E8/E9)*100</f>
        <v>10.714285714285714</v>
      </c>
      <c r="I8" s="14">
        <f t="shared" si="1"/>
        <v>0</v>
      </c>
    </row>
    <row r="9" spans="2:9" x14ac:dyDescent="0.25">
      <c r="B9" s="17" t="s">
        <v>138</v>
      </c>
      <c r="C9" s="18"/>
      <c r="D9" s="19">
        <f>SUM(D3:D8)</f>
        <v>30</v>
      </c>
      <c r="E9" s="19">
        <f>SUM(E3:E8)</f>
        <v>56</v>
      </c>
      <c r="F9" s="20"/>
      <c r="G9" s="20"/>
      <c r="H9" s="19">
        <f>SUM(H3:H8)</f>
        <v>100</v>
      </c>
      <c r="I9" s="21">
        <f>SUM(I3:I8)</f>
        <v>0</v>
      </c>
    </row>
    <row r="10" spans="2:9" x14ac:dyDescent="0.25">
      <c r="B10" s="22"/>
      <c r="C10" s="22"/>
      <c r="F10" s="23"/>
    </row>
    <row r="11" spans="2:9" x14ac:dyDescent="0.25">
      <c r="B11" s="22"/>
      <c r="C11" s="22"/>
      <c r="F11" s="23"/>
    </row>
    <row r="12" spans="2:9" x14ac:dyDescent="0.25">
      <c r="B12" s="22"/>
      <c r="C12" s="22"/>
      <c r="F12" s="23"/>
    </row>
    <row r="13" spans="2:9" x14ac:dyDescent="0.25">
      <c r="B13" s="22"/>
      <c r="C13" s="22"/>
    </row>
    <row r="14" spans="2:9" x14ac:dyDescent="0.25">
      <c r="B14" s="22"/>
      <c r="C14" s="22"/>
    </row>
    <row r="15" spans="2:9" x14ac:dyDescent="0.25">
      <c r="B15" s="22"/>
      <c r="C15" s="22"/>
    </row>
    <row r="16" spans="2:9" x14ac:dyDescent="0.25">
      <c r="B16" s="22"/>
      <c r="C16" s="22"/>
    </row>
    <row r="17" spans="2:3" x14ac:dyDescent="0.25">
      <c r="B17" s="22"/>
      <c r="C17" s="22"/>
    </row>
    <row r="18" spans="2:3" x14ac:dyDescent="0.25">
      <c r="B18" s="22"/>
      <c r="C18" s="22"/>
    </row>
    <row r="19" spans="2:3" x14ac:dyDescent="0.25">
      <c r="B19" s="22"/>
      <c r="C19" s="22"/>
    </row>
    <row r="20" spans="2:3" x14ac:dyDescent="0.25">
      <c r="B20" s="22"/>
      <c r="C20" s="22"/>
    </row>
    <row r="21" spans="2:3" x14ac:dyDescent="0.25">
      <c r="B21" s="22"/>
      <c r="C21" s="22"/>
    </row>
    <row r="22" spans="2:3" x14ac:dyDescent="0.25">
      <c r="B22" s="22"/>
      <c r="C22" s="22"/>
    </row>
    <row r="23" spans="2:3" x14ac:dyDescent="0.25">
      <c r="B23" s="22"/>
      <c r="C23" s="22"/>
    </row>
    <row r="24" spans="2:3" x14ac:dyDescent="0.25">
      <c r="B24" s="22"/>
      <c r="C24" s="22"/>
    </row>
    <row r="25" spans="2:3" x14ac:dyDescent="0.25">
      <c r="B25" s="22"/>
      <c r="C25" s="22"/>
    </row>
  </sheetData>
  <mergeCells count="3">
    <mergeCell ref="B5:B6"/>
    <mergeCell ref="B7:B8"/>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E2" sqref="E2:E7"/>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139</v>
      </c>
      <c r="B1" s="3" t="s">
        <v>140</v>
      </c>
    </row>
    <row r="2" spans="1:2" ht="18.75" x14ac:dyDescent="0.5">
      <c r="A2" s="2" t="s">
        <v>141</v>
      </c>
      <c r="B2" s="2" t="s">
        <v>142</v>
      </c>
    </row>
    <row r="3" spans="1:2" ht="18.75" x14ac:dyDescent="0.5">
      <c r="A3" s="2" t="s">
        <v>143</v>
      </c>
      <c r="B3" s="2" t="s">
        <v>144</v>
      </c>
    </row>
    <row r="4" spans="1:2" ht="18.75" x14ac:dyDescent="0.5">
      <c r="A4" s="2" t="s">
        <v>145</v>
      </c>
      <c r="B4" s="2" t="s">
        <v>146</v>
      </c>
    </row>
    <row r="5" spans="1:2" ht="18.75" x14ac:dyDescent="0.5">
      <c r="A5" s="2" t="s">
        <v>147</v>
      </c>
      <c r="B5" s="2" t="s">
        <v>148</v>
      </c>
    </row>
    <row r="6" spans="1:2" ht="18.75" x14ac:dyDescent="0.5">
      <c r="A6" s="2" t="s">
        <v>149</v>
      </c>
      <c r="B6" s="2" t="s">
        <v>150</v>
      </c>
    </row>
    <row r="7" spans="1:2" ht="18.75" x14ac:dyDescent="0.5">
      <c r="A7" s="2" t="s">
        <v>151</v>
      </c>
      <c r="B7" s="2" t="s">
        <v>152</v>
      </c>
    </row>
    <row r="8" spans="1:2" ht="18.75" x14ac:dyDescent="0.5">
      <c r="A8" s="2" t="s">
        <v>153</v>
      </c>
      <c r="B8" s="2" t="s">
        <v>154</v>
      </c>
    </row>
    <row r="9" spans="1:2" ht="18.75" x14ac:dyDescent="0.5">
      <c r="A9" s="2" t="s">
        <v>155</v>
      </c>
      <c r="B9" s="2" t="s">
        <v>6</v>
      </c>
    </row>
    <row r="10" spans="1:2" ht="18.75" x14ac:dyDescent="0.5">
      <c r="A10" s="5" t="s">
        <v>156</v>
      </c>
      <c r="B10" s="2" t="s">
        <v>3</v>
      </c>
    </row>
    <row r="11" spans="1:2" ht="18.75" x14ac:dyDescent="0.5">
      <c r="A11" s="5" t="s">
        <v>157</v>
      </c>
      <c r="B11" s="2" t="s">
        <v>4</v>
      </c>
    </row>
    <row r="12" spans="1:2" ht="18.75" x14ac:dyDescent="0.5">
      <c r="A12" s="5" t="s">
        <v>158</v>
      </c>
      <c r="B12" s="2" t="s">
        <v>159</v>
      </c>
    </row>
    <row r="13" spans="1:2" ht="18.75" x14ac:dyDescent="0.5">
      <c r="A13" s="5" t="s">
        <v>160</v>
      </c>
      <c r="B13" s="2" t="s">
        <v>161</v>
      </c>
    </row>
    <row r="14" spans="1:2" ht="18.75" x14ac:dyDescent="0.5">
      <c r="A14" s="2" t="s">
        <v>162</v>
      </c>
      <c r="B14" s="2" t="s">
        <v>5</v>
      </c>
    </row>
    <row r="15" spans="1:2" ht="18.75" x14ac:dyDescent="0.5">
      <c r="A15" s="2" t="s">
        <v>163</v>
      </c>
      <c r="B15" s="2" t="s">
        <v>164</v>
      </c>
    </row>
    <row r="16" spans="1:2" ht="18.75" x14ac:dyDescent="0.5">
      <c r="A16" s="2" t="s">
        <v>163</v>
      </c>
      <c r="B16" s="4" t="s">
        <v>2</v>
      </c>
    </row>
    <row r="17" spans="1:2" ht="18.75" x14ac:dyDescent="0.5">
      <c r="A17" s="2" t="s">
        <v>163</v>
      </c>
      <c r="B17" s="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G73"/>
  <sheetViews>
    <sheetView workbookViewId="0">
      <selection activeCell="H14" sqref="H14"/>
    </sheetView>
  </sheetViews>
  <sheetFormatPr defaultColWidth="8.85546875" defaultRowHeight="21.75" x14ac:dyDescent="0.6"/>
  <cols>
    <col min="1" max="1" width="9.42578125" style="135" customWidth="1"/>
    <col min="2" max="16384" width="8.85546875" style="135"/>
  </cols>
  <sheetData>
    <row r="1" spans="1:7" x14ac:dyDescent="0.6">
      <c r="A1" s="137" t="s">
        <v>166</v>
      </c>
    </row>
    <row r="2" spans="1:7" s="136" customFormat="1" x14ac:dyDescent="0.6">
      <c r="B2" s="136" t="s">
        <v>167</v>
      </c>
      <c r="C2" s="136" t="s">
        <v>168</v>
      </c>
      <c r="D2" s="136" t="s">
        <v>169</v>
      </c>
      <c r="E2" s="136" t="s">
        <v>170</v>
      </c>
      <c r="F2" s="136" t="s">
        <v>171</v>
      </c>
      <c r="G2" s="136" t="s">
        <v>172</v>
      </c>
    </row>
    <row r="3" spans="1:7" s="136" customFormat="1" x14ac:dyDescent="0.6">
      <c r="A3" s="136" t="s">
        <v>173</v>
      </c>
      <c r="B3" s="135">
        <v>5.5555555555555554</v>
      </c>
      <c r="C3" s="135">
        <v>8.3333333333333339</v>
      </c>
      <c r="D3" s="135">
        <v>10</v>
      </c>
      <c r="E3" s="135">
        <v>100</v>
      </c>
      <c r="F3" s="135">
        <v>11.111111111111111</v>
      </c>
      <c r="G3" s="135">
        <v>16.666666666666668</v>
      </c>
    </row>
    <row r="4" spans="1:7" s="136" customFormat="1" x14ac:dyDescent="0.6">
      <c r="A4" s="136" t="s">
        <v>174</v>
      </c>
      <c r="B4" s="135">
        <v>18</v>
      </c>
      <c r="C4" s="135">
        <v>12</v>
      </c>
      <c r="D4" s="135">
        <v>10</v>
      </c>
      <c r="E4" s="135">
        <v>1</v>
      </c>
      <c r="F4" s="135">
        <v>9</v>
      </c>
      <c r="G4" s="135">
        <v>6</v>
      </c>
    </row>
    <row r="5" spans="1:7" x14ac:dyDescent="0.6">
      <c r="A5" s="256" t="s">
        <v>131</v>
      </c>
      <c r="B5" s="138">
        <f>IF('Mapping Template'!$J4=1,B$3,0)</f>
        <v>0</v>
      </c>
      <c r="C5" s="138">
        <f>IF('Mapping Template'!$J23=1,C$3,0)</f>
        <v>0</v>
      </c>
      <c r="D5" s="138">
        <f>IF('Mapping Template'!$J36=1,D$3,0)</f>
        <v>0</v>
      </c>
      <c r="E5" s="138">
        <f>IF('Mapping Template'!$J47=1,E$3,0)</f>
        <v>0</v>
      </c>
      <c r="F5" s="138">
        <f>IF('Mapping Template'!$J49=1,F$3,0)</f>
        <v>0</v>
      </c>
      <c r="G5" s="138">
        <f>IF('Mapping Template'!$J59=1,G$3,0)</f>
        <v>0</v>
      </c>
    </row>
    <row r="6" spans="1:7" x14ac:dyDescent="0.6">
      <c r="A6" s="256"/>
      <c r="B6" s="138">
        <f>IF('Mapping Template'!$J5=1,B$3,0)</f>
        <v>0</v>
      </c>
      <c r="C6" s="138">
        <f>IF('Mapping Template'!$J24=1,C$3,0)</f>
        <v>0</v>
      </c>
      <c r="D6" s="138">
        <f>IF('Mapping Template'!$J37=1,D$3,0)</f>
        <v>0</v>
      </c>
      <c r="E6" s="138"/>
      <c r="F6" s="138">
        <f>IF('Mapping Template'!$J50=1,F$3,0)</f>
        <v>0</v>
      </c>
      <c r="G6" s="138">
        <f>IF('Mapping Template'!$J60=1,G$3,0)</f>
        <v>0</v>
      </c>
    </row>
    <row r="7" spans="1:7" x14ac:dyDescent="0.6">
      <c r="A7" s="256"/>
      <c r="B7" s="138">
        <f>IF('Mapping Template'!$J6=1,B$3,0)</f>
        <v>0</v>
      </c>
      <c r="C7" s="138">
        <f>IF('Mapping Template'!$J25=1,C$3,0)</f>
        <v>0</v>
      </c>
      <c r="D7" s="138">
        <f>IF('Mapping Template'!$J38=1,D$3,0)</f>
        <v>0</v>
      </c>
      <c r="E7" s="138"/>
      <c r="F7" s="138">
        <f>IF('Mapping Template'!$J51=1,F$3,0)</f>
        <v>0</v>
      </c>
      <c r="G7" s="138">
        <f>IF('Mapping Template'!$J61=1,G$3,0)</f>
        <v>0</v>
      </c>
    </row>
    <row r="8" spans="1:7" x14ac:dyDescent="0.6">
      <c r="A8" s="256"/>
      <c r="B8" s="138">
        <f>IF('Mapping Template'!$J7=1,B$3,0)</f>
        <v>0</v>
      </c>
      <c r="C8" s="138">
        <f>IF('Mapping Template'!$J26=1,C$3,0)</f>
        <v>0</v>
      </c>
      <c r="D8" s="138">
        <f>IF('Mapping Template'!$J39=1,D$3,0)</f>
        <v>0</v>
      </c>
      <c r="E8" s="138"/>
      <c r="F8" s="138">
        <f>IF('Mapping Template'!$J52=1,F$3,0)</f>
        <v>0</v>
      </c>
      <c r="G8" s="138">
        <f>IF('Mapping Template'!$J62=1,G$3,0)</f>
        <v>0</v>
      </c>
    </row>
    <row r="9" spans="1:7" x14ac:dyDescent="0.6">
      <c r="A9" s="256"/>
      <c r="B9" s="138">
        <f>IF('Mapping Template'!$J8=1,B$3,0)</f>
        <v>0</v>
      </c>
      <c r="C9" s="138">
        <f>IF('Mapping Template'!$J27=1,C$3,0)</f>
        <v>0</v>
      </c>
      <c r="D9" s="138">
        <f>IF('Mapping Template'!$J40=1,D$3,0)</f>
        <v>0</v>
      </c>
      <c r="E9" s="138"/>
      <c r="F9" s="138">
        <f>IF('Mapping Template'!$J53=1,F$3,0)</f>
        <v>0</v>
      </c>
      <c r="G9" s="138">
        <f>IF('Mapping Template'!$J63=1,G$3,0)</f>
        <v>0</v>
      </c>
    </row>
    <row r="10" spans="1:7" x14ac:dyDescent="0.6">
      <c r="A10" s="256"/>
      <c r="B10" s="138">
        <f>IF('Mapping Template'!$J9=1,B$3,0)</f>
        <v>0</v>
      </c>
      <c r="C10" s="138">
        <f>IF('Mapping Template'!$J28=1,C$3,0)</f>
        <v>0</v>
      </c>
      <c r="D10" s="138">
        <f>IF('Mapping Template'!$J41=1,D$3,0)</f>
        <v>0</v>
      </c>
      <c r="E10" s="138"/>
      <c r="F10" s="138">
        <f>IF('Mapping Template'!$J54=1,F$3,0)</f>
        <v>0</v>
      </c>
      <c r="G10" s="138">
        <f>IF('Mapping Template'!$J64=1,G$3,0)</f>
        <v>0</v>
      </c>
    </row>
    <row r="11" spans="1:7" x14ac:dyDescent="0.6">
      <c r="A11" s="256"/>
      <c r="B11" s="138">
        <f>IF('Mapping Template'!$J10=1,B$3,0)</f>
        <v>0</v>
      </c>
      <c r="C11" s="138">
        <f>IF('Mapping Template'!$J29=1,C$3,0)</f>
        <v>0</v>
      </c>
      <c r="D11" s="138">
        <f>IF('Mapping Template'!$J42=1,D$3,0)</f>
        <v>0</v>
      </c>
      <c r="E11" s="138"/>
      <c r="F11" s="138">
        <f>IF('Mapping Template'!$J55=1,F$3,0)</f>
        <v>0</v>
      </c>
      <c r="G11" s="138"/>
    </row>
    <row r="12" spans="1:7" x14ac:dyDescent="0.6">
      <c r="A12" s="256"/>
      <c r="B12" s="138">
        <f>IF('Mapping Template'!$J11=1,B$3,0)</f>
        <v>0</v>
      </c>
      <c r="C12" s="138">
        <f>IF('Mapping Template'!$J30=1,C$3,0)</f>
        <v>0</v>
      </c>
      <c r="D12" s="138">
        <f>IF('Mapping Template'!$J43=1,D$3,0)</f>
        <v>0</v>
      </c>
      <c r="E12" s="138"/>
      <c r="F12" s="138">
        <f>IF('Mapping Template'!$J56=1,F$3,0)</f>
        <v>0</v>
      </c>
      <c r="G12" s="138"/>
    </row>
    <row r="13" spans="1:7" x14ac:dyDescent="0.6">
      <c r="A13" s="256"/>
      <c r="B13" s="138">
        <f>IF('Mapping Template'!$J12=1,B$3,0)</f>
        <v>0</v>
      </c>
      <c r="C13" s="138">
        <f>IF('Mapping Template'!$J31=1,C$3,0)</f>
        <v>0</v>
      </c>
      <c r="D13" s="138">
        <f>IF('Mapping Template'!$J44=1,D$3,0)</f>
        <v>0</v>
      </c>
      <c r="E13" s="138"/>
      <c r="F13" s="138">
        <f>IF('Mapping Template'!$J57=1,F$3,0)</f>
        <v>0</v>
      </c>
      <c r="G13" s="138"/>
    </row>
    <row r="14" spans="1:7" x14ac:dyDescent="0.6">
      <c r="A14" s="256"/>
      <c r="B14" s="138">
        <f>IF('Mapping Template'!$J13=1,B$3,0)</f>
        <v>0</v>
      </c>
      <c r="C14" s="138">
        <f>IF('Mapping Template'!$J32=1,C$3,0)</f>
        <v>0</v>
      </c>
      <c r="D14" s="138">
        <f>IF('Mapping Template'!$J45=1,D$3,0)</f>
        <v>0</v>
      </c>
      <c r="E14" s="138"/>
      <c r="F14" s="138"/>
      <c r="G14" s="138"/>
    </row>
    <row r="15" spans="1:7" x14ac:dyDescent="0.6">
      <c r="A15" s="256"/>
      <c r="B15" s="138">
        <f>IF('Mapping Template'!$J14=1,B$3,0)</f>
        <v>0</v>
      </c>
      <c r="C15" s="138">
        <f>IF('Mapping Template'!$J33=1,C$3,0)</f>
        <v>0</v>
      </c>
      <c r="D15" s="138"/>
      <c r="E15" s="138"/>
      <c r="F15" s="138"/>
      <c r="G15" s="138"/>
    </row>
    <row r="16" spans="1:7" x14ac:dyDescent="0.6">
      <c r="A16" s="256"/>
      <c r="B16" s="138">
        <f>IF('Mapping Template'!$J15=1,B$3,0)</f>
        <v>0</v>
      </c>
      <c r="C16" s="138">
        <f>IF('Mapping Template'!$J34=1,C$3,0)</f>
        <v>0</v>
      </c>
      <c r="D16" s="138"/>
      <c r="E16" s="138"/>
      <c r="F16" s="138"/>
      <c r="G16" s="138"/>
    </row>
    <row r="17" spans="1:7" x14ac:dyDescent="0.6">
      <c r="A17" s="256"/>
      <c r="B17" s="138">
        <f>IF('Mapping Template'!$J16=1,B$3,0)</f>
        <v>0</v>
      </c>
      <c r="C17" s="138"/>
      <c r="D17" s="138"/>
      <c r="E17" s="138"/>
      <c r="F17" s="138"/>
      <c r="G17" s="138"/>
    </row>
    <row r="18" spans="1:7" x14ac:dyDescent="0.6">
      <c r="A18" s="256"/>
      <c r="B18" s="138">
        <f>IF('Mapping Template'!$J17=1,B$3,0)</f>
        <v>0</v>
      </c>
      <c r="C18" s="138"/>
      <c r="D18" s="138"/>
      <c r="E18" s="138"/>
      <c r="F18" s="138"/>
      <c r="G18" s="138"/>
    </row>
    <row r="19" spans="1:7" x14ac:dyDescent="0.6">
      <c r="A19" s="256"/>
      <c r="B19" s="138">
        <f>IF('Mapping Template'!$J18=1,B$3,0)</f>
        <v>0</v>
      </c>
      <c r="C19" s="138"/>
      <c r="D19" s="138"/>
      <c r="E19" s="138"/>
      <c r="F19" s="138"/>
      <c r="G19" s="138"/>
    </row>
    <row r="20" spans="1:7" x14ac:dyDescent="0.6">
      <c r="A20" s="256"/>
      <c r="B20" s="138">
        <f>IF('Mapping Template'!$J19=1,B$3,0)</f>
        <v>0</v>
      </c>
      <c r="C20" s="138"/>
      <c r="D20" s="138"/>
      <c r="E20" s="138"/>
      <c r="F20" s="138"/>
      <c r="G20" s="138"/>
    </row>
    <row r="21" spans="1:7" x14ac:dyDescent="0.6">
      <c r="A21" s="256"/>
      <c r="B21" s="138">
        <f>IF('Mapping Template'!$J20=1,B$3,0)</f>
        <v>0</v>
      </c>
      <c r="C21" s="138"/>
      <c r="D21" s="138"/>
      <c r="E21" s="138"/>
      <c r="F21" s="138"/>
      <c r="G21" s="138"/>
    </row>
    <row r="22" spans="1:7" x14ac:dyDescent="0.6">
      <c r="A22" s="256"/>
      <c r="B22" s="138">
        <f>IF('Mapping Template'!$J21=1,B$3,0)</f>
        <v>0</v>
      </c>
      <c r="C22" s="138"/>
      <c r="D22" s="138"/>
      <c r="E22" s="138"/>
      <c r="F22" s="138"/>
      <c r="G22" s="138"/>
    </row>
    <row r="23" spans="1:7" x14ac:dyDescent="0.6">
      <c r="A23" s="256"/>
      <c r="B23" s="138"/>
      <c r="C23" s="138"/>
      <c r="D23" s="138"/>
      <c r="E23" s="138"/>
      <c r="F23" s="138"/>
      <c r="G23" s="138"/>
    </row>
    <row r="24" spans="1:7" x14ac:dyDescent="0.6">
      <c r="A24" s="256"/>
      <c r="B24" s="138"/>
      <c r="C24" s="138"/>
      <c r="D24" s="138"/>
      <c r="E24" s="138"/>
      <c r="F24" s="138"/>
      <c r="G24" s="138"/>
    </row>
    <row r="25" spans="1:7" x14ac:dyDescent="0.6">
      <c r="A25" s="256"/>
      <c r="B25" s="138"/>
      <c r="C25" s="138"/>
      <c r="D25" s="138"/>
      <c r="E25" s="138"/>
      <c r="F25" s="138"/>
      <c r="G25" s="138"/>
    </row>
    <row r="33" s="135" customFormat="1" x14ac:dyDescent="0.6"/>
    <row r="34" s="135" customFormat="1" x14ac:dyDescent="0.6"/>
    <row r="35" s="135" customFormat="1" x14ac:dyDescent="0.6"/>
    <row r="36" s="135" customFormat="1" x14ac:dyDescent="0.6"/>
    <row r="37" s="135" customFormat="1" x14ac:dyDescent="0.6"/>
    <row r="38" s="135" customFormat="1" x14ac:dyDescent="0.6"/>
    <row r="39" s="135" customFormat="1" x14ac:dyDescent="0.6"/>
    <row r="40" s="135" customFormat="1" x14ac:dyDescent="0.6"/>
    <row r="41" s="135" customFormat="1" x14ac:dyDescent="0.6"/>
    <row r="42" s="135" customFormat="1" x14ac:dyDescent="0.6"/>
    <row r="43" s="135" customFormat="1" x14ac:dyDescent="0.6"/>
    <row r="44" s="135" customFormat="1" x14ac:dyDescent="0.6"/>
    <row r="45" s="135" customFormat="1" x14ac:dyDescent="0.6"/>
    <row r="46" s="135" customFormat="1" x14ac:dyDescent="0.6"/>
    <row r="47" s="135" customFormat="1" x14ac:dyDescent="0.6"/>
    <row r="48" s="135" customFormat="1" x14ac:dyDescent="0.6"/>
    <row r="49" s="135" customFormat="1" x14ac:dyDescent="0.6"/>
    <row r="50" s="135" customFormat="1" x14ac:dyDescent="0.6"/>
    <row r="51" s="135" customFormat="1" x14ac:dyDescent="0.6"/>
    <row r="52" s="135" customFormat="1" x14ac:dyDescent="0.6"/>
    <row r="53" s="135" customFormat="1" x14ac:dyDescent="0.6"/>
    <row r="54" s="135" customFormat="1" x14ac:dyDescent="0.6"/>
    <row r="55" s="135" customFormat="1" x14ac:dyDescent="0.6"/>
    <row r="56" s="135" customFormat="1" x14ac:dyDescent="0.6"/>
    <row r="57" s="135" customFormat="1" x14ac:dyDescent="0.6"/>
    <row r="58" s="135" customFormat="1" x14ac:dyDescent="0.6"/>
    <row r="59" s="135" customFormat="1" x14ac:dyDescent="0.6"/>
    <row r="60" s="135" customFormat="1" x14ac:dyDescent="0.6"/>
    <row r="61" s="135" customFormat="1" x14ac:dyDescent="0.6"/>
    <row r="62" s="135" customFormat="1" x14ac:dyDescent="0.6"/>
    <row r="63" s="135" customFormat="1" x14ac:dyDescent="0.6"/>
    <row r="64" s="135" customFormat="1" x14ac:dyDescent="0.6"/>
    <row r="65" s="135" customFormat="1" x14ac:dyDescent="0.6"/>
    <row r="66" s="135" customFormat="1" x14ac:dyDescent="0.6"/>
    <row r="67" s="135" customFormat="1" x14ac:dyDescent="0.6"/>
    <row r="68" s="135" customFormat="1" x14ac:dyDescent="0.6"/>
    <row r="69" s="135" customFormat="1" x14ac:dyDescent="0.6"/>
    <row r="70" s="135" customFormat="1" x14ac:dyDescent="0.6"/>
    <row r="71" s="135" customFormat="1" x14ac:dyDescent="0.6"/>
    <row r="72" s="135" customFormat="1" x14ac:dyDescent="0.6"/>
    <row r="73" s="135" customFormat="1" x14ac:dyDescent="0.6"/>
  </sheetData>
  <mergeCells count="1">
    <mergeCell ref="A5:A25"/>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B50CD-5DC1-4370-93E3-EB835398A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3B7C8-B04C-4AF7-8DFF-FCDDF33B4835}">
  <ds:schemaRefs>
    <ds:schemaRef ds:uri="http://purl.org/dc/elements/1.1/"/>
    <ds:schemaRef ds:uri="2717a2cc-f512-4d49-8f27-545b42fa0c9a"/>
    <ds:schemaRef ds:uri="c1745aab-47d5-421a-999d-4b79c06ba2f6"/>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in the Community Environment Professional Standard Mapping Template</dc:title>
  <dc:subject/>
  <dc:creator>CIMSPA</dc:creator>
  <cp:keywords/>
  <dc:description/>
  <cp:lastModifiedBy>Richard Kish</cp:lastModifiedBy>
  <cp:revision/>
  <dcterms:created xsi:type="dcterms:W3CDTF">2021-10-27T10:45:58Z</dcterms:created>
  <dcterms:modified xsi:type="dcterms:W3CDTF">2025-01-30T13:36:36Z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