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cimspa.sharepoint.com/sites/CIMSPAEducation/Shared Documents/5. Endorsements/Mapping Documents/New Mapping Docs/Occupations/"/>
    </mc:Choice>
  </mc:AlternateContent>
  <xr:revisionPtr revIDLastSave="0" documentId="8_{89D68985-2116-4F00-B367-98FF02ACDFBF}" xr6:coauthVersionLast="47" xr6:coauthVersionMax="47" xr10:uidLastSave="{00000000-0000-0000-0000-000000000000}"/>
  <bookViews>
    <workbookView xWindow="-108" yWindow="-108" windowWidth="23256" windowHeight="12456" tabRatio="676" activeTab="1" xr2:uid="{A28DFB68-0578-4E97-9E84-47FD3943123C}"/>
  </bookViews>
  <sheets>
    <sheet name="Guidance" sheetId="15" r:id="rId1"/>
    <sheet name="Mapping Template" sheetId="2" r:id="rId2"/>
    <sheet name=" Mapping results" sheetId="5" state="hidden" r:id="rId3"/>
    <sheet name="Feedback" sheetId="3" state="hidden" r:id="rId4"/>
    <sheet name="Workings out" sheetId="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 i="4" l="1"/>
  <c r="Q7" i="4"/>
  <c r="Q8" i="4"/>
  <c r="Q9" i="4"/>
  <c r="Q5" i="4"/>
  <c r="L195" i="2" s="1"/>
  <c r="G18" i="5" s="1"/>
  <c r="P6" i="4"/>
  <c r="P7" i="4"/>
  <c r="P8" i="4"/>
  <c r="P9" i="4"/>
  <c r="P10" i="4"/>
  <c r="P11" i="4"/>
  <c r="P12" i="4"/>
  <c r="P13" i="4"/>
  <c r="P14" i="4"/>
  <c r="P15" i="4"/>
  <c r="P16" i="4"/>
  <c r="P17" i="4"/>
  <c r="P18" i="4"/>
  <c r="P19" i="4"/>
  <c r="P20" i="4"/>
  <c r="P21" i="4"/>
  <c r="P22" i="4"/>
  <c r="P5" i="4"/>
  <c r="O6" i="4"/>
  <c r="O7" i="4"/>
  <c r="O8" i="4"/>
  <c r="O5" i="4"/>
  <c r="N6" i="4"/>
  <c r="N7" i="4"/>
  <c r="N8" i="4"/>
  <c r="N9" i="4"/>
  <c r="N10" i="4"/>
  <c r="N11" i="4"/>
  <c r="N12" i="4"/>
  <c r="N13" i="4"/>
  <c r="N5" i="4"/>
  <c r="M6" i="4"/>
  <c r="M7" i="4"/>
  <c r="M8" i="4"/>
  <c r="M9" i="4"/>
  <c r="M10" i="4"/>
  <c r="M11" i="4"/>
  <c r="M12" i="4"/>
  <c r="M13" i="4"/>
  <c r="M14" i="4"/>
  <c r="M15" i="4"/>
  <c r="M5" i="4"/>
  <c r="L6" i="4"/>
  <c r="L7" i="4"/>
  <c r="L8" i="4"/>
  <c r="L9" i="4"/>
  <c r="L10" i="4"/>
  <c r="L11" i="4"/>
  <c r="L12" i="4"/>
  <c r="L5" i="4"/>
  <c r="K6" i="4"/>
  <c r="K7" i="4"/>
  <c r="K8" i="4"/>
  <c r="K9" i="4"/>
  <c r="K10" i="4"/>
  <c r="K11" i="4"/>
  <c r="K12" i="4"/>
  <c r="K13" i="4"/>
  <c r="K5" i="4"/>
  <c r="I6" i="4"/>
  <c r="I7" i="4"/>
  <c r="I8" i="4"/>
  <c r="I9" i="4"/>
  <c r="I10" i="4"/>
  <c r="I5" i="4"/>
  <c r="H6" i="4"/>
  <c r="H7" i="4"/>
  <c r="H8" i="4"/>
  <c r="H9" i="4"/>
  <c r="H10" i="4"/>
  <c r="H11" i="4"/>
  <c r="H12" i="4"/>
  <c r="H13" i="4"/>
  <c r="H14" i="4"/>
  <c r="H15" i="4"/>
  <c r="H16" i="4"/>
  <c r="H17" i="4"/>
  <c r="H18" i="4"/>
  <c r="H19" i="4"/>
  <c r="H20" i="4"/>
  <c r="H5" i="4"/>
  <c r="G5" i="4"/>
  <c r="L80" i="2" s="1"/>
  <c r="F6" i="4"/>
  <c r="F7" i="4"/>
  <c r="F8" i="4"/>
  <c r="F9" i="4"/>
  <c r="F10" i="4"/>
  <c r="F11" i="4"/>
  <c r="F12" i="4"/>
  <c r="F13" i="4"/>
  <c r="F14" i="4"/>
  <c r="F15" i="4"/>
  <c r="F5" i="4"/>
  <c r="E6" i="4"/>
  <c r="E7" i="4"/>
  <c r="E8" i="4"/>
  <c r="E9" i="4"/>
  <c r="E10" i="4"/>
  <c r="E5" i="4"/>
  <c r="D6" i="4"/>
  <c r="D7" i="4"/>
  <c r="D8" i="4"/>
  <c r="D9" i="4"/>
  <c r="D10" i="4"/>
  <c r="D11" i="4"/>
  <c r="D12" i="4"/>
  <c r="D13" i="4"/>
  <c r="D14" i="4"/>
  <c r="D15" i="4"/>
  <c r="D16" i="4"/>
  <c r="D17" i="4"/>
  <c r="D18" i="4"/>
  <c r="D19" i="4"/>
  <c r="D20" i="4"/>
  <c r="D21" i="4"/>
  <c r="D22" i="4"/>
  <c r="D5" i="4"/>
  <c r="C6" i="4"/>
  <c r="C7" i="4"/>
  <c r="C8" i="4"/>
  <c r="C5" i="4"/>
  <c r="L37" i="2" s="1"/>
  <c r="B36" i="4"/>
  <c r="B33" i="4"/>
  <c r="B34" i="4"/>
  <c r="B35" i="4"/>
  <c r="B26" i="4"/>
  <c r="B27" i="4"/>
  <c r="B28" i="4"/>
  <c r="B29" i="4"/>
  <c r="B30" i="4"/>
  <c r="B31" i="4"/>
  <c r="B32" i="4"/>
  <c r="B6" i="4"/>
  <c r="B7" i="4"/>
  <c r="B8" i="4"/>
  <c r="B9" i="4"/>
  <c r="B10" i="4"/>
  <c r="B11" i="4"/>
  <c r="B12" i="4"/>
  <c r="B13" i="4"/>
  <c r="B14" i="4"/>
  <c r="B15" i="4"/>
  <c r="B16" i="4"/>
  <c r="B17" i="4"/>
  <c r="B18" i="4"/>
  <c r="B19" i="4"/>
  <c r="B20" i="4"/>
  <c r="B21" i="4"/>
  <c r="B22" i="4"/>
  <c r="B23" i="4"/>
  <c r="B24" i="4"/>
  <c r="B25" i="4"/>
  <c r="B5" i="4"/>
  <c r="E19" i="5"/>
  <c r="H18" i="5" s="1"/>
  <c r="F17" i="5"/>
  <c r="D19" i="5"/>
  <c r="F18" i="5"/>
  <c r="K198" i="2" a="1"/>
  <c r="K198" i="2" s="1"/>
  <c r="K195" i="2" a="1"/>
  <c r="K195" i="2" s="1"/>
  <c r="K189" i="2" a="1"/>
  <c r="K189" i="2" s="1"/>
  <c r="K185" i="2" a="1"/>
  <c r="K185" i="2" s="1"/>
  <c r="K179" i="2" a="1"/>
  <c r="K179" i="2" s="1"/>
  <c r="K176" i="2" a="1"/>
  <c r="K176" i="2" s="1"/>
  <c r="K174" i="2" a="1"/>
  <c r="K174" i="2" s="1"/>
  <c r="K173" i="2" a="1"/>
  <c r="K173" i="2" s="1"/>
  <c r="K172" i="2" a="1"/>
  <c r="K172" i="2" s="1"/>
  <c r="K171" i="2" a="1"/>
  <c r="K171" i="2" s="1"/>
  <c r="K169" i="2"/>
  <c r="K167" i="2" a="1"/>
  <c r="K167" i="2" s="1"/>
  <c r="K165" i="2" a="1"/>
  <c r="K165" i="2" s="1"/>
  <c r="K164" i="2"/>
  <c r="K163" i="2" a="1"/>
  <c r="K163" i="2" s="1"/>
  <c r="K162" i="2" a="1"/>
  <c r="K162" i="2" s="1"/>
  <c r="K161" i="2" a="1"/>
  <c r="K161" i="2" s="1"/>
  <c r="K159" i="2" a="1"/>
  <c r="K159" i="2" s="1"/>
  <c r="K149" i="2" a="1"/>
  <c r="K149" i="2" s="1"/>
  <c r="K147" i="2" a="1"/>
  <c r="K147" i="2" s="1"/>
  <c r="K146" i="2"/>
  <c r="K145" i="2"/>
  <c r="K144" i="2"/>
  <c r="K143" i="2"/>
  <c r="K142" i="2"/>
  <c r="K141" i="2" a="1"/>
  <c r="K141" i="2" s="1"/>
  <c r="K140" i="2" a="1"/>
  <c r="K140" i="2" s="1"/>
  <c r="K131" i="2" a="1"/>
  <c r="K131" i="2" s="1"/>
  <c r="K130" i="2" a="1"/>
  <c r="K130" i="2" s="1"/>
  <c r="K128" i="2"/>
  <c r="K113" i="2" a="1"/>
  <c r="K113" i="2" s="1"/>
  <c r="K106" i="2" a="1"/>
  <c r="K106" i="2" s="1"/>
  <c r="K103" i="2" a="1"/>
  <c r="K103" i="2" s="1"/>
  <c r="K101" i="2" a="1"/>
  <c r="K101" i="2" s="1"/>
  <c r="K99" i="2" a="1"/>
  <c r="K99" i="2" s="1"/>
  <c r="K95" i="2" a="1"/>
  <c r="K95" i="2" s="1"/>
  <c r="K91" i="2" a="1"/>
  <c r="K91" i="2" s="1"/>
  <c r="K82" i="2" a="1"/>
  <c r="K82" i="2" s="1"/>
  <c r="K80" i="2" a="1"/>
  <c r="K80" i="2" s="1"/>
  <c r="K78" i="2" a="1"/>
  <c r="K78" i="2" s="1"/>
  <c r="K77" i="2"/>
  <c r="K76" i="2"/>
  <c r="K75" i="2"/>
  <c r="K74" i="2"/>
  <c r="K73" i="2"/>
  <c r="K72" i="2"/>
  <c r="K71" i="2"/>
  <c r="K70" i="2"/>
  <c r="K69" i="2"/>
  <c r="K68" i="2"/>
  <c r="K66" i="2" a="1"/>
  <c r="K66" i="2" s="1"/>
  <c r="K65" i="2" a="1"/>
  <c r="K65" i="2" s="1"/>
  <c r="K64" i="2" a="1"/>
  <c r="K64" i="2" s="1"/>
  <c r="K63" i="2"/>
  <c r="K62" i="2" a="1"/>
  <c r="K62" i="2" s="1"/>
  <c r="K61" i="2" a="1"/>
  <c r="K61" i="2" s="1"/>
  <c r="K58" i="2" a="1"/>
  <c r="K58" i="2" s="1"/>
  <c r="K55" i="2" a="1"/>
  <c r="K55" i="2" s="1"/>
  <c r="K50" i="2" a="1"/>
  <c r="K50" i="2" s="1"/>
  <c r="K42" i="2" a="1"/>
  <c r="K42" i="2" s="1"/>
  <c r="K46" i="2" a="1"/>
  <c r="K46" i="2" s="1"/>
  <c r="K37" i="2" a="1"/>
  <c r="K37" i="2" s="1"/>
  <c r="K32" i="2" a="1"/>
  <c r="K32" i="2" s="1"/>
  <c r="K25" i="2" a="1"/>
  <c r="K25" i="2" s="1"/>
  <c r="K13" i="2" a="1"/>
  <c r="K13" i="2" s="1"/>
  <c r="K4" i="2" a="1"/>
  <c r="K4" i="2" s="1"/>
  <c r="F16" i="5"/>
  <c r="F15" i="5"/>
  <c r="F14" i="5"/>
  <c r="F13" i="5"/>
  <c r="F12" i="5"/>
  <c r="F11" i="5"/>
  <c r="F10" i="5"/>
  <c r="F9" i="5"/>
  <c r="F8" i="5"/>
  <c r="F7" i="5"/>
  <c r="F5" i="5"/>
  <c r="F6" i="5"/>
  <c r="F4" i="5"/>
  <c r="F3" i="5"/>
  <c r="L161" i="2" l="1"/>
  <c r="G15" i="5" s="1"/>
  <c r="L176" i="2"/>
  <c r="G17" i="5" s="1"/>
  <c r="L61" i="2"/>
  <c r="G6" i="5" s="1"/>
  <c r="L99" i="2"/>
  <c r="G10" i="5" s="1"/>
  <c r="L140" i="2"/>
  <c r="G13" i="5" s="1"/>
  <c r="L68" i="2"/>
  <c r="L82" i="2"/>
  <c r="G9" i="5" s="1"/>
  <c r="L130" i="2"/>
  <c r="L106" i="2"/>
  <c r="G11" i="5" s="1"/>
  <c r="L171" i="2"/>
  <c r="G16" i="5" s="1"/>
  <c r="L149" i="2"/>
  <c r="G14" i="5" s="1"/>
  <c r="L42" i="2"/>
  <c r="L4" i="2"/>
  <c r="H17" i="5"/>
  <c r="H14" i="5"/>
  <c r="I18" i="5"/>
  <c r="H4" i="5" a="1"/>
  <c r="H4" i="5" s="1"/>
  <c r="H8" i="5"/>
  <c r="H9" i="5"/>
  <c r="H15" i="5"/>
  <c r="H7" i="5"/>
  <c r="H16" i="5"/>
  <c r="G8" i="5"/>
  <c r="H3" i="5"/>
  <c r="H11" i="5"/>
  <c r="H12" i="5"/>
  <c r="H5" i="5"/>
  <c r="H13" i="5"/>
  <c r="H10" i="5"/>
  <c r="H6" i="5"/>
  <c r="G4" i="5"/>
  <c r="G7" i="5"/>
  <c r="I17" i="5" l="1"/>
  <c r="I4" i="5"/>
  <c r="I6" i="5"/>
  <c r="I7" i="5"/>
  <c r="I8" i="5"/>
  <c r="I9" i="5"/>
  <c r="H19" i="5"/>
  <c r="I11" i="5"/>
  <c r="G5" i="5"/>
  <c r="I5" i="5" s="1"/>
  <c r="I15" i="5"/>
  <c r="G12" i="5"/>
  <c r="I12" i="5" s="1"/>
  <c r="I13" i="5"/>
  <c r="I10" i="5"/>
  <c r="I14" i="5"/>
  <c r="I16" i="5"/>
  <c r="G3" i="5"/>
  <c r="I3" i="5" l="1"/>
  <c r="I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tc={1D476CCD-61A8-4699-A1A5-FB4BC9300985}</author>
  </authors>
  <commentList>
    <comment ref="K32" authorId="0" shapeId="0" xr:uid="{1D476CCD-61A8-4699-A1A5-FB4BC9300985}">
      <text>
        <t>[Threaded comment]
Your version of Excel allows you to read this threaded comment; however, any edits to it will get removed if the file is opened in a newer version of Excel. Learn more: https://go.microsoft.com/fwlink/?linkid=870924
Comment:
    This is a problem - can we figure out how to add third option of not mapped?</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<sst xmlns="http://schemas.openxmlformats.org/spreadsheetml/2006/main" count="486" uniqueCount="423">
  <si>
    <t>Ref </t>
  </si>
  <si>
    <t>K&amp;U</t>
  </si>
  <si>
    <t>Professional Standard Content</t>
  </si>
  <si>
    <t>K1.1 </t>
  </si>
  <si>
    <t>Multiple</t>
  </si>
  <si>
    <t>Skills: </t>
  </si>
  <si>
    <t>S1.1 </t>
  </si>
  <si>
    <t>K1.2 </t>
  </si>
  <si>
    <t>Portfolio</t>
  </si>
  <si>
    <t>Professional discussion</t>
  </si>
  <si>
    <t>Online test</t>
  </si>
  <si>
    <t>Performance/ practical</t>
  </si>
  <si>
    <t>Professional Standard: Strength and Conditioning Trainer</t>
  </si>
  <si>
    <t>Skills</t>
  </si>
  <si>
    <t>Score</t>
  </si>
  <si>
    <t xml:space="preserve">Moderator comments  </t>
  </si>
  <si>
    <t>1. Consultations, assessments, inductions and screening</t>
  </si>
  <si>
    <t>Participant consultation process</t>
  </si>
  <si>
    <t>·     Understand the consultation process specific to strength and conditioning programme planning and own professional role boundaries including:</t>
  </si>
  <si>
    <t>­   The significance of the consultation as part of the participant experience/participant journey.</t>
  </si>
  <si>
    <t>­   Importance of educating participant about their own role, responsibilities and limitations in providing assistance (scope of practice).</t>
  </si>
  <si>
    <t>­   The importance of communicating with other professionals and the wider support team: e.g. S&amp;C coach, sports coach, parent or guardian.</t>
  </si>
  <si>
    <t>­   The full range of activities/services/classes available to participants and how to provide further information about them.</t>
  </si>
  <si>
    <t>­   The different demographics, fitness levels and goals of participants’ and how best to cater for their differing needs.</t>
  </si>
  <si>
    <t>­   Relevance of data protection and participant confidentiality.</t>
  </si>
  <si>
    <t>­   An organisation’s participant charter/service promise and the importance of striving to exceed it.</t>
  </si>
  <si>
    <t>­   Related products, systems and technology that help to enhance the participant experience: e.g. class booking apps.</t>
  </si>
  <si>
    <t>Health screening and risk stratification</t>
  </si>
  <si>
    <t>·     Know evidence-based pre-exercise health screening methods:</t>
  </si>
  <si>
    <t>­   PAR-Q, PAR-Q+, organisation/employer devised methods or a health commitment statement.</t>
  </si>
  <si>
    <t>­   Informed consent.</t>
  </si>
  <si>
    <t>­   Physical assessments including exercises to assess movement skill, strength-based ability and cardiovascular fitness.</t>
  </si>
  <si>
    <t>­   Youth maturation monitoring.</t>
  </si>
  <si>
    <t>·     Understand risk stratification models and when to signpost or refer a participant to other specialist exercise professionals and/or medical professionals including:</t>
  </si>
  <si>
    <t>­   How to risk stratify participants.</t>
  </si>
  <si>
    <t>­   Have a clear understanding of the absolute contraindications to exercise and factors that indicate that a participant is at low, medium or high risk of an adverse event occurring during exercise or the propensity for risk.</t>
  </si>
  <si>
    <t>­   Have knowledge of the recognised tools: e.g. the Irwin and Morgan traffic light system, other national and/or international evidence-based tools and national and locally agreed protocols, referral and care pathways.</t>
  </si>
  <si>
    <t>­   Relevant health history, current health status, particularly in relation to risk factors for heart disease.</t>
  </si>
  <si>
    <t>­   The identification of past and present injuries, disabilities and medical conditions that would necessitate medical clearance or referral to an appropriate medical professional or other clinician or medically supervised exercise programme.</t>
  </si>
  <si>
    <t>·     Know when to refer, signpost or take action and what action to take in each circumstance: e.g., low, medium or high risk.</t>
  </si>
  <si>
    <t>Participant assessment and review process</t>
  </si>
  <si>
    <t>·     Know a range of health and fitness assessments relevant to the training environment and participant including:</t>
  </si>
  <si>
    <t>­   Use of lifestyle questionnaires to gather relevant information: e.g. the participants previous and current levels of activity and their exercise likes and dislikes.</t>
  </si>
  <si>
    <t>­   Selecting assessments appropriate to the participant and assessment conditions/expectations of the organisation.</t>
  </si>
  <si>
    <t>­   Range of assessments relevant to the participant including: ○  Resting heart rate.
○  Blood pressure.
○  Maximal and sub-maximal cardio-respiratory fitness.
○  Muscular strength and endurance.
○  Youth maturation stage.
○  Body Mass Index (BMI).
○  Waist circumference.
○  Progress photographs (if desired).
○  Contraindications and limitations for testing.</t>
  </si>
  <si>
    <t>·     Know how to monitor and review participant progress including:</t>
  </si>
  <si>
    <t>­   The importance of building-in re-assessments/reviews to support participant progress, motivation and adherence.</t>
  </si>
  <si>
    <t>­   How to review a strength and conditioning programme in consultation with the participant, based on results, goals, individual needs and changing circumstances.</t>
  </si>
  <si>
    <t>Participant induction process</t>
  </si>
  <si>
    <t>·     Know how to induct participants in the training environment:</t>
  </si>
  <si>
    <t>­   Policies/procedures in and around the gym/facility relevant to own role.</t>
  </si>
  <si>
    <t>­   Facility walk-through/show-round: e.g. gym floor, cardiovascular machines and resistance equipment (machine and free weights).</t>
  </si>
  <si>
    <t>­   How to adapt inductions for individuals and small groups (maximum of 5) to maintain effectiveness.</t>
  </si>
  <si>
    <t>Conduct consultations, assessments and training environment inductions</t>
  </si>
  <si>
    <t>·     Assess a participant’s readiness to exercise and the need for signposting or referral to other relevant professionals.</t>
  </si>
  <si>
    <t>·     Conduct safe and effective consultations, health assessments, training environment inductions and reviews with participants.</t>
  </si>
  <si>
    <t>·     Adapt inductions for individuals and small groups (maximum of 5) to maintain effectiveness.</t>
  </si>
  <si>
    <t>·     Provide a ‘participant experience’ during consultations, health assessments and inductions including: ­   Engage and build rapport with participants with varying needs.
­   Show empathy.
­   Give positive, motivating, timely and relevant feedback to participants.
­   Be accountable and take responsibility for participants.
­   Use effective communication methods to ascertain a participant's needs and enhance the participant experience.
­   Signpost participants to other areas of the facility if they show an interest in other activities or services provided by the organisation.</t>
  </si>
  <si>
    <t>2. Maximise the participant experience</t>
  </si>
  <si>
    <t>K2.1</t>
  </si>
  <si>
    <t>Participant needs</t>
  </si>
  <si>
    <t>·     Understand the local demographics of their organisation’s participants and how this affects the products and services offer.</t>
  </si>
  <si>
    <t>·     Understand participant expectations and aspirations within the training environment.</t>
  </si>
  <si>
    <t>·     Know how to build social support and inclusion within the training environment.</t>
  </si>
  <si>
    <t>·     Know how to obtain feedback to support exercise adherence.</t>
  </si>
  <si>
    <t>K2.2 </t>
  </si>
  <si>
    <t>Participant service</t>
  </si>
  <si>
    <t>·     Understand their organisation’s products and offering.</t>
  </si>
  <si>
    <t>·     Understand a typical participant journey in a training environment.</t>
  </si>
  <si>
    <t>·     Understand how to present themselves in a professional and approachable manner, in line with organisational standards.</t>
  </si>
  <si>
    <t>·     Understand the importance of participant retention and how to influence this.</t>
  </si>
  <si>
    <t>K2.3</t>
  </si>
  <si>
    <t>Participant engagement</t>
  </si>
  <si>
    <t>·     Understand different methods to engage with participants including: ­   Face-to-face.
­   Telephone.
­   Written: e.g. letters, email and posters.
­   Social media.
­   Digital technology.</t>
  </si>
  <si>
    <t>·     Know different types of conflict and how to manage them.</t>
  </si>
  <si>
    <t>·     Know different methods to build rapport in order to maximise the participant experience.</t>
  </si>
  <si>
    <t>·     Know how to support safe and enjoyable use of the training environment.</t>
  </si>
  <si>
    <t>·     Understand the importance of being accessible and approachable to participants.</t>
  </si>
  <si>
    <t>K2.4</t>
  </si>
  <si>
    <t>Participant communication</t>
  </si>
  <si>
    <t>·     Understand different communication techniques and how to use them including:</t>
  </si>
  <si>
    <t>­   Observation, non-verbal techniques, body language, open and closed questioning and active listening.</t>
  </si>
  <si>
    <t>­   How to adapt communication methods to meet the needs of participants from differing backgrounds, cultures and experience etc.</t>
  </si>
  <si>
    <t>K2.5</t>
  </si>
  <si>
    <t>Participant feedback</t>
  </si>
  <si>
    <t>·     Understand different methods to obtain participant feedback and channels of recording and reporting in line with organisational procedures.</t>
  </si>
  <si>
    <t>·     Understand the feedback cycle and the impact of their role on the participant experience.</t>
  </si>
  <si>
    <t>Participant data</t>
  </si>
  <si>
    <t>·     Interpret participant data in order to understand the different types of participants and their needs.</t>
  </si>
  <si>
    <t>·     Demonstrate participant engagement: e.g. deliver an informative tour, deal with participant enquiries and offer an end-to-end service.</t>
  </si>
  <si>
    <t>S2.3</t>
  </si>
  <si>
    <t>·     Demonstrate exemplary participant service to include: problem solving, discretion, influencing, teamwork, suitable language use.</t>
  </si>
  <si>
    <t>S2.4</t>
  </si>
  <si>
    <t>Develop rapport with participants</t>
  </si>
  <si>
    <t>·     Develop rapport with participants in a friendly and approachable manner whilst respecting equality and diversity.</t>
  </si>
  <si>
    <t>S2.5</t>
  </si>
  <si>
    <t>Professional demeanour</t>
  </si>
  <si>
    <t>·     Demonstrate a professional demeanour: e.g. uniform and personal attributes and positive first impressions.</t>
  </si>
  <si>
    <t>S2.6</t>
  </si>
  <si>
    <t>Communication</t>
  </si>
  <si>
    <t>·     Demonstrate communication methods appropriate to the participant.</t>
  </si>
  <si>
    <t>3. Exercise anatomy and physiology</t>
  </si>
  <si>
    <t>K3.1 </t>
  </si>
  <si>
    <t>Structure and function of the circulatory system</t>
  </si>
  <si>
    <t>·     Know the structure and function of the circulatory system including: ­   Function of the heart.
­   How blood moves through the four chambers of the heart.
­   Systemic and pulmonary circulation.
­   Structure and functions of blood vessels.
­   Systolic and diastolic blood pressure.
­   Blood pressure classifications.</t>
  </si>
  <si>
    <t>K3.2</t>
  </si>
  <si>
    <t>Structure and function of the respiratory system</t>
  </si>
  <si>
    <t>·     Know the structure and function of the respiratory system including: ­   Structure and function of the lungs.
­   Main muscles involved in breathing.
­   Passage of air through the respiratory tract.
­   Process of gaseous exchange of oxygen and carbon dioxide in the body (to cover internal and external respiration).</t>
  </si>
  <si>
    <t>K3.3</t>
  </si>
  <si>
    <t>Structure and function of the skeleton</t>
  </si>
  <si>
    <t>·     Know the structure and function of the skeleton including: ­   Functions of the skeleton.
­   Structures of the axial skeleton.
­   Structures of the appendicular skeleton.
­   Classification of bones.
­   Structure of long bones.
­   Stages of bone growth.
­   Posture, in terms of:
○  Curves of the spine.
○  Neutral spine alignment.
○  Movement potential of the spine.
○  Postural deviations of the spine.</t>
  </si>
  <si>
    <t>K3.4</t>
  </si>
  <si>
    <t>Joints</t>
  </si>
  <si>
    <t>·     Know joints in the body including: ­   Classification of joints.
­   Structure of synovial joints.
­   Types of synovial joints and their range of motion.
­   Joint movement potential and joint actions.</t>
  </si>
  <si>
    <t>K3.5</t>
  </si>
  <si>
    <t>Muscular system</t>
  </si>
  <si>
    <t>·     Know the muscular system including: ­   Types, characteristics and functions of muscle tissue.
­   Structure of skeletal muscle.
­   Name and location of the anterior skeletal muscles.
­   Name and location of the posterior skeletal muscles.
­   Structure and function of the pelvic floor muscles.
­   Types of muscle action.
­   Joint actions brought about by specific muscle group contractions.
­   Skeletal muscle fibre types and their characteristics.</t>
  </si>
  <si>
    <t>K3.6</t>
  </si>
  <si>
    <t>Life-course of the musculoskeletal system</t>
  </si>
  <si>
    <t>·     Know the life-course of the musculoskeletal system, including bone, to cover: ­   Children and adolescents.
­   Antenatal and postnatal period.
­   Older adults (50 plus).</t>
  </si>
  <si>
    <t>K3.7</t>
  </si>
  <si>
    <t>Energy systems</t>
  </si>
  <si>
    <t>·     Know the different energy systems including: ­   How carbohydrates, fats and proteins are used in the production of energy/adenosine triphosphate.
­   Use of the three energy systems during aerobic and anaerobic exercise: e.g. according to different type, duration and intensity of exercise.
­   Anabolism, catabolism and excess post-exercise oxygen consumption (EPOC).
­   By-products of the three energy systems and their significance in muscle fatigue.
­   Effect of endurance training/advanced training methods on the use of fuel for exercise.</t>
  </si>
  <si>
    <t>K3.8</t>
  </si>
  <si>
    <t>Nervous system</t>
  </si>
  <si>
    <t>·     Know the nervous system including: ­   Roles and functions of the nervous system.
­   Principles of muscle contraction.
­   The ‘all or none’ law/motor unit recruitment.
­   How exercise can enhance neuromuscular connections and improve motor fitness.</t>
  </si>
  <si>
    <t>K3.9</t>
  </si>
  <si>
    <t>Digestive system</t>
  </si>
  <si>
    <t>·     Know the structure and function of the digestive system including: ­   Functions of each section of the alimentary canal including:
○  Mouth.
○  Oesophagus.
○  Stomach.
○  Small intestine.
○  Large intestine.
­   How fats, proteins and carbohydrates are digested and absorbed and the main enzymes involved.
­   Role of dietary fibre in the maintenance of gut function.
­   Role of the liver and pancreas in assisting digestion.
­   Timescales for digestion.
­   Importance of fluid.</t>
  </si>
  <si>
    <t>K3.10</t>
  </si>
  <si>
    <t>Anatomical planes of movement</t>
  </si>
  <si>
    <t>·     Know the classification of anatomical planes of movement including: ­   Frontal.
­   Coronal.
­   Sagittal.
­   Transverse.</t>
  </si>
  <si>
    <t>K3.11</t>
  </si>
  <si>
    <t>Anatomical terms of location</t>
  </si>
  <si>
    <t>·     Know the classification of anatomical terms of location including: ­   Superior and inferior.
­   Anterior and posterior.
­   Medial and lateral.
­   Proximal and distal.
­   Superficial and deep.</t>
  </si>
  <si>
    <t>S3.1</t>
  </si>
  <si>
    <t>Application of exercise anatomy and physiology</t>
  </si>
  <si>
    <t>·     Apply knowledge of anatomy and physiology in the planning of safe and effective exercise programmes for a range of participants including: ­   Aerobic and anaerobic systems.
­   Muscle balance.
­   Heart rate response to exercise.
­   Long and short term physiological adaptations to exercise.
­   Energy demands of different activities.
­   Tailoring exercise to individual needs and goals</t>
  </si>
  <si>
    <t>4. Lifestyle management and participant motivation</t>
  </si>
  <si>
    <t>K4.1 </t>
  </si>
  <si>
    <t>Lifestyle and health promotion</t>
  </si>
  <si>
    <t>·     Understand components of a healthy lifestyle and factors that affect health and wellbeing.</t>
  </si>
  <si>
    <t>·     Understand the UK physical activity guidelines for different ages and the dose-response relationship.</t>
  </si>
  <si>
    <t>·     Know the nationally-recognised healthy eating recommendations.</t>
  </si>
  <si>
    <t>·     Know how to seek evidence-based/reputable health and wellbeing advice.</t>
  </si>
  <si>
    <t>·     Understand the benefits of physical activity and exercise to health and wellbeing.</t>
  </si>
  <si>
    <t>·     Understand the importance of sleep and the impact of poor sleep quality.</t>
  </si>
  <si>
    <t>·     Know how to tailor advice on the components of a healthy lifestyle according to the individual participant.</t>
  </si>
  <si>
    <t>·     Know how to communicate the health-related benefits of exercise to participants.</t>
  </si>
  <si>
    <t>·     Know how technological advancements can be used to support the participant experience to increase physical activity levels, motivation and focus: e.g. wearable technology, pedometers, smartphone apps.</t>
  </si>
  <si>
    <t>K4.2 </t>
  </si>
  <si>
    <t>Risk reduction and management of common health conditions</t>
  </si>
  <si>
    <t>·     Understand the prevalence and health implications of the UK population.</t>
  </si>
  <si>
    <t>·     Know professional role and scope of practice in relation to other relevant specialists when offering health and wellbeing advice and guidance.</t>
  </si>
  <si>
    <t>·     Know how physical activity and exercise can help to reduce the risk and manage common health and chronic conditions including: ­   Coronary heart disease.
­   Stroke.
­   Type 2 diabetes.
­   Cancer.
­   Obesity.
­   Mental health problems.
­   Musculoskeletal conditions.</t>
  </si>
  <si>
    <t>·     Know the range of relevant exercise or health professionals that participants can be signposted/referred on to when they are beyond own scope of practice.</t>
  </si>
  <si>
    <t>K4.3 </t>
  </si>
  <si>
    <t>Behaviour change and exercise adherence</t>
  </si>
  <si>
    <t>·     Understand the stages of change and the Trans-Theoretical Model of behaviour change.</t>
  </si>
  <si>
    <t>·     Understand the role of intrinsic and extrinsic motivation in exercise adherence.</t>
  </si>
  <si>
    <t>·     Know a range of techniques/approaches that can motivate adherence to exercise.</t>
  </si>
  <si>
    <t>S4.1 </t>
  </si>
  <si>
    <t>Motivation</t>
  </si>
  <si>
    <t>·     Create a positive and motivating environment that encourages the participant to fully engage and adhere to the training programme.</t>
  </si>
  <si>
    <t>·     Support the participant to recognise and develop their intrinsic and extrinsic motivation to exercise.</t>
  </si>
  <si>
    <t>S4.2 </t>
  </si>
  <si>
    <t>Goal setting</t>
  </si>
  <si>
    <t>·     Set SMART goals linked to a participant’s individual needs, wants and motivators.</t>
  </si>
  <si>
    <t>·     Monitor targets, review and evaluate progress and adapt accordingly.</t>
  </si>
  <si>
    <t>S4.3 </t>
  </si>
  <si>
    <t>Health promotion</t>
  </si>
  <si>
    <t>·     Offer credible advice and guidance appropriate to own level of expertise to promote positive healthy lifestyle choices.</t>
  </si>
  <si>
    <t>·     Be an ambassador for the sector leading by example and displaying positive health behaviours.</t>
  </si>
  <si>
    <t>5. Prepare and plan for strength and conditioning sessions</t>
  </si>
  <si>
    <t>K5.1 </t>
  </si>
  <si>
    <t>The role of the professional strength and conditioning trainer and how to promote the benefits of strength and conditioning</t>
  </si>
  <si>
    <t>·     Identify and understand the roles of UK and international professional bodies in strength and conditioning and UK sport national governing bodies (NGBs).</t>
  </si>
  <si>
    <t>·     Understand the environments in which a strength and conditioning trainer can work.</t>
  </si>
  <si>
    <t>·     Understand national recommended guidelines for physical activity and health for different ages: e.g. guidelines from the UK chief medical officer (CMO).</t>
  </si>
  <si>
    <t>·     Understand guidelines and ‘position statements’ from relevant governing and/or professional bodies.</t>
  </si>
  <si>
    <t>·     Outline principles, values and ethical codes of practice laid out by professional bodies and/or governing bodies.</t>
  </si>
  <si>
    <t>·     Identify credible information sources and research methods and the importance of evidence-based practice.</t>
  </si>
  <si>
    <t>·     Understand current ‘best practice’ in training young people, specifically for youth sport.</t>
  </si>
  <si>
    <t>K5.2 </t>
  </si>
  <si>
    <t>Develop a strength and conditioning programme</t>
  </si>
  <si>
    <t>·     Understand the components of fitness (health and skill related).</t>
  </si>
  <si>
    <t>·     Understand the principles and variables of fitness/training e.g. FITT principles (Frequency, Intensity, Time, Type) including: ­   Adaptation, modification and progression for each component.
­   Implications of specificity.
­   Progressive overload.
­   Reversibility.
­   Adaptability.
­   Individuality.
­   Recovery time.</t>
  </si>
  <si>
    <t>·     Understand the differences between programming exercise for physical and general health benefits, and sports performance.</t>
  </si>
  <si>
    <t>·     Know how to incorporate safe and effective warm ups and cool downs.</t>
  </si>
  <si>
    <t>·     Understand the range of available equipment and how to select the most appropriate exercise and exercise modes to meet the participant’s needs and goals.</t>
  </si>
  <si>
    <t>·     Understand the effect of speed of movement on posture, alignment and intensity.</t>
  </si>
  <si>
    <t>·     Understand different learning styles, goals, needs, likes and dislikes and how these should to be reflected in planning.</t>
  </si>
  <si>
    <t>·     Develop alternative activities, exercises or participation options for the overall programme.</t>
  </si>
  <si>
    <t>·     Plan for the provision of adaptations, progressions and regressions for each exercise included in the programme.</t>
  </si>
  <si>
    <t>·     Set and adapt meaningful goals linked to a participant’s individual needs, wants and motivators.</t>
  </si>
  <si>
    <t>·     Understand the best use of different forms of external resistance for strength and explosive training.</t>
  </si>
  <si>
    <t>·     Understand the importance of developing muscular equilibrium when planning and designing training programmes, especially in the weight room.</t>
  </si>
  <si>
    <t>·     Know how to programme exercise to develop metabolic fitness, resistance training, and explosive training outcomes.</t>
  </si>
  <si>
    <t>·     Know how to minimise any risks relevant to the programme.</t>
  </si>
  <si>
    <t>·     Be able to set realistic timings and sequences for sessions.</t>
  </si>
  <si>
    <t>K5.3</t>
  </si>
  <si>
    <t>Monitor and review strength and conditioning exercise programmes</t>
  </si>
  <si>
    <t>·     Understand how to monitor and review safe and effective S&amp;C programmes including: ­   Reasons for temporary deferral of exercise.
­   Importance of verbal screening and how to conduct it.
­   Benefits and limitations of different methods of monitoring.
­   Methods of evaluating how well strength and conditioning programmes are meeting participant needs.
­   When to proactively engage with participants and when not to.</t>
  </si>
  <si>
    <t>S5.1 </t>
  </si>
  <si>
    <t>Plan strength and conditioning programmes</t>
  </si>
  <si>
    <t>·     Apply knowledge to the planning of safe and effective S&amp;C programmes for a range of participants including individuals and groups within scope of practice, using appropriate equipment and methods.</t>
  </si>
  <si>
    <t>S5.2 </t>
  </si>
  <si>
    <t>Monitor and review strength and conditioning programmes</t>
  </si>
  <si>
    <t>·     Monitor and review the effectiveness of the S&amp;C programme.</t>
  </si>
  <si>
    <t>·     Carry out regular programme review meetings with participants to ascertain how well the exercise programme met participant needs and progression towards goals and any improvements that can be made to the programme plan, etc.</t>
  </si>
  <si>
    <t>·     Evaluate and reflect on planned programmes to ensure the physical and psychological needs of the individual are being met.</t>
  </si>
  <si>
    <t>·     Manage the training environment demonstrating ability to effectively interact and support different participants: e.g. use of effective communication skills, rapport building, technique advice and correction.</t>
  </si>
  <si>
    <t>·     Appraise own performance in relation to the session.</t>
  </si>
  <si>
    <t>·     Appraise participants’ performance in relation to the session.</t>
  </si>
  <si>
    <t>·     Assess the appropriateness of the session content in relation to the user group and environment.</t>
  </si>
  <si>
    <t>·     Propose changes and adaptations to the session based on the appraisal of own performance, participant performance and appropriateness of session content.</t>
  </si>
  <si>
    <t>6. Delivering a strength and conditioning session</t>
  </si>
  <si>
    <t>K6.1</t>
  </si>
  <si>
    <t>Coaching a range of strength and conditioning methods</t>
  </si>
  <si>
    <t>·     Know a range of S&amp;C training methods including: ­   Effective RAMP warm up protocol.
­   Foundation movements to promote mobility, stability, postural integrity and coordination.
­   Strength based training and explosive activities.
­   Energy system training protocols.
­   High intensity running-based activities.</t>
  </si>
  <si>
    <t>K6.2</t>
  </si>
  <si>
    <t>RAMP warm up</t>
  </si>
  <si>
    <t>·     Know how to deliver an effective warm up that contributes to enhancing the specific training session objectives.</t>
  </si>
  <si>
    <t>K6.3</t>
  </si>
  <si>
    <t>Foundation movements training</t>
  </si>
  <si>
    <t>·     Know safe and effective technique for a range of foundation movements to cover: ­   Squat.
­   Lunge, including multi-planar.
­   Hinge.
­   Jump, including bilateral and unilateral variations.
­   Quadrupedal.
­   Push.
­   Pull.
­   Rotation.
­   Running.</t>
  </si>
  <si>
    <t>K6.4</t>
  </si>
  <si>
    <t>Resisted movements for strength based and explosive training</t>
  </si>
  <si>
    <t>·     Know safe and effective technique for a range of exercises to cover: ­   Bodyweight exercise including suspension training.
­   Medicine balls.
­   Barbells: lifting and spotting technique.
­   Dumbbells: lifting and spotting technique.
­   Other resistance training equipment such as kettlebells and sandbags.
­   Supplementary equipment: e.g. the use of mats for trunk strength exercises.</t>
  </si>
  <si>
    <t>K6.5</t>
  </si>
  <si>
    <t>Energy system training protocols</t>
  </si>
  <si>
    <t>·     Know safe and effective technique for a range of exercises to address individual participant’s needs in an individual or group setting, to cover: ­   Sub-maximal and maximal running-based assessment protocols to include appropriate indoor options.
­   Sub-maximal and maximal equipment-based assessment protocols.
­   Sub-maximal and maximal running-based training sessions to include appropriate indoor options.
­   Sub-maximal and maximal equipment-based training sessions.</t>
  </si>
  <si>
    <t>K6.6</t>
  </si>
  <si>
    <t>High intensity running based activities</t>
  </si>
  <si>
    <t>·     Know safe and effective technique for a range of exercises to cover: ­   Acceleration.
­   Deceleration.
­   Change of direction.</t>
  </si>
  <si>
    <t>K6.7</t>
  </si>
  <si>
    <t>Coaching strength and conditioning sessions</t>
  </si>
  <si>
    <t>·     Know how to observe, monitor and correct participants to maintain safety and effectiveness of exercise at all times, covering: ­   How to deliver an effective warm up for a range of activities.
­   How to approach participants in a friendly, non-threatening manner.
­   How to work with participants to effectively improve exercise technique.
­   How to adapt, regress, progress and apply corrective strategies as required.
­   How to modify and adapt exercises for a range of individual needs e.g., offering alternatives that regress or progress an exercise.
­   Alternative activities/exercise options.
­   Awareness of health and safety considerations
­   How to position and reposition yourself during training sessions to be able to effectively observe participants and respond to their needs.
­   How to monitor the safety and intensity of exercise.
­   How to provide feedback and coaching cues which are timely, clear and motivational.</t>
  </si>
  <si>
    <t>K6.8</t>
  </si>
  <si>
    <t>Use of equipment in strength and conditioning training sessions</t>
  </si>
  <si>
    <t>·     Know how to safely use selected equipment available in the training environment, covering: ­   Awareness of general health and safety considerations.
­   Referral to manufacturer guidelines and/or other instructions if unfamiliar with the normal use, maintenance and servicing of equipment.
­   Consideration of individual participant abilities in equipment selection and setup.
­   How wearable technology can be used to support safe and effective strength and conditioning exercises and training sessions.</t>
  </si>
  <si>
    <t>S6.1</t>
  </si>
  <si>
    <t>·     Observe, monitor and engage with participants to ensure safety and effectiveness by:</t>
  </si>
  <si>
    <t>­   Utilising explanations and demonstrations that are technically correct, safe and appropriate to the individual participant.</t>
  </si>
  <si>
    <t>­   Observing participants’ movement, correcting exercise technique to ensure safe and effective alignment, execution and use of equipment.</t>
  </si>
  <si>
    <t>­   Providing participant-specific coaching cues, feedback, encouragement and reinforcement in a friendly, professional manner.</t>
  </si>
  <si>
    <t>­   Offering adaptations and alternatives that meet a participant’s individual needs whilst improving performance: e.g. progression, regression, corrective strategies and alternative exercises as required.</t>
  </si>
  <si>
    <t>­   Adopting appropriate positions to observe participants and respond to their needs.</t>
  </si>
  <si>
    <t>­   Monitoring the safety and intensity of exercise.</t>
  </si>
  <si>
    <t>­   Manipulating FITT (Frequency, Intensity, Time and Type) principles to ensure progression according to individual needs.</t>
  </si>
  <si>
    <t>­   Demonstrate effective coaching methods to cater for different learning styles, tailoring coaching styles and communication methods to individual’s needs.</t>
  </si>
  <si>
    <t>­   Ensure participants understand how to continue their programme of exercise without direct supervision.</t>
  </si>
  <si>
    <t>S6.2</t>
  </si>
  <si>
    <t>Exercise demonstrations</t>
  </si>
  <si>
    <t>·     Demonstrate safe and effective technique to cover all selected exercises covering: ­   RAMP warm up.
­   Foundation movements.
­   Strength based training and explosive activities.
­   Energy system protocols.
­   High intensity running based activities.
­   Cool down.</t>
  </si>
  <si>
    <t>7. Routine maintenance and cleaning</t>
  </si>
  <si>
    <t>K7.1 </t>
  </si>
  <si>
    <t>Cleaning substances</t>
  </si>
  <si>
    <t>·     Understand the principle uses and suitability of a range of cleaning substances relevant to the training environment: e.g. anti-bacterial spray.</t>
  </si>
  <si>
    <t>K7.2 </t>
  </si>
  <si>
    <t>Cleaning equipment</t>
  </si>
  <si>
    <t>·     Understand the principle uses and suitability of a range of cleaning equipment: e.g. mop, paper towels etc.</t>
  </si>
  <si>
    <t>K7.3 </t>
  </si>
  <si>
    <t>Safe systems of work</t>
  </si>
  <si>
    <t>·     Understand standard operating procedures with regards to routine maintenance and cleaning, adhering to: ­   Manufacturer’s guidelines.
­   Control of substances hazardous to health (COSHH).
­   Manual handling techniques.
­   Electrical safety and security.
­   Safe storage of equipment.</t>
  </si>
  <si>
    <t>K7.4</t>
  </si>
  <si>
    <t>Personal safety</t>
  </si>
  <si>
    <t>·     Know personal protective equipment, risk assessments and emergency action plans.</t>
  </si>
  <si>
    <t>K7.5</t>
  </si>
  <si>
    <t>Hazards</t>
  </si>
  <si>
    <t>·     Know how to identify hazards relating to: activity areas and gym, people and physical risks.</t>
  </si>
  <si>
    <t>·     Understand risk assessments and reporting procedures.</t>
  </si>
  <si>
    <t>K7.6</t>
  </si>
  <si>
    <t>Cleaning schedules</t>
  </si>
  <si>
    <t>·     Know the cleaning routines and organisational standards relevant to the training environment.</t>
  </si>
  <si>
    <t>·     Know how to maintain the safety of themselves and others.</t>
  </si>
  <si>
    <t>K7.7</t>
  </si>
  <si>
    <t>Waste management</t>
  </si>
  <si>
    <t>·     Know the different types of waste: e.g. hazardous and non-hazardous and how to dispose of it, in line with the organisation’s environmental policy.</t>
  </si>
  <si>
    <t>S7.1 </t>
  </si>
  <si>
    <t>Preparing to clean</t>
  </si>
  <si>
    <t>·     Plan and prepare own cleaning activities through the interpretation of the organisation’s daily cleaning schedule.</t>
  </si>
  <si>
    <t>S7.2 </t>
  </si>
  <si>
    <t>Cleaning activities</t>
  </si>
  <si>
    <t>·     Demonstrate suitable use of appropriate cleaning substances and equipment in line with the organisations safe systems of work, cleaning schedules and organisational standards, whilst maintaining the safety of themselves and others.</t>
  </si>
  <si>
    <t>S7.3</t>
  </si>
  <si>
    <t>·     Demonstrate appropriate action to deal with identified hazards to include appropriate use of signage and reporting procedures.</t>
  </si>
  <si>
    <t>S7.4</t>
  </si>
  <si>
    <t>·     Demonstrate effective communication to participants and colleagues whilst cleaning to ensure a positive participant experience.</t>
  </si>
  <si>
    <t>8. Professional practice</t>
  </si>
  <si>
    <t>K8.1</t>
  </si>
  <si>
    <t>Conduct and ethics</t>
  </si>
  <si>
    <t>·     Know how to conduct themselves and portray a professional image.</t>
  </si>
  <si>
    <t>·     Know roles and responsibilities of self and others involved in the programme including the participant and other staff/professionals.</t>
  </si>
  <si>
    <t>·     Know relevant industry codes of professional conduct/ethics related to own role including safeguarding of young and vulnerable adults, anti-doping and boundaries of professional relationships.</t>
  </si>
  <si>
    <t>K8.2</t>
  </si>
  <si>
    <t>National guidelines, legislation and organisational procedures</t>
  </si>
  <si>
    <t>·     Know current national guidelines, legislation and organisational procedures relevant to own role including: ­   Data protection, participant confidentiality, conflict of interest.
­   Health and safety at work, disclosure and barring service (DBS), safeguarding children and vulnerable adults, equality and diversity, personal liability insurance.
­   Control of substances hazardous to health, reporting of injuries, diseases and dangerous occurrences regulations, electricity at work regulations and first aid regulations.
­   Individual organisational policies and procedures in relation to own role and responsibilities, normal operating procedures (NOPs), organisation emergency action plans (EAPs), importance of risk assessment and how to conduct it.</t>
  </si>
  <si>
    <t>·     Understand storage plans and how to create one.</t>
  </si>
  <si>
    <t>·     Understand the health and safety implications of assembly, dismantling, hygiene and storage of equipment.</t>
  </si>
  <si>
    <t>·     Know about manufacturer’s guidelines and where to locate them.</t>
  </si>
  <si>
    <t>·     Understand manual handling requirements in relation to own role.</t>
  </si>
  <si>
    <t>·     Know how to carry out risk assessments.</t>
  </si>
  <si>
    <t>K8.3</t>
  </si>
  <si>
    <t>Professional development</t>
  </si>
  <si>
    <t>·     Understand how to keep knowledge and skills up to date: ­   How to access relevant industry-recognised CPD.
­   The importance of accessing regular relevant CPD activities.
­   Keeping up to date with industry trends.</t>
  </si>
  <si>
    <t>·     Know how to work within the boundaries of own professional knowledge and competence based on qualifications and experience: e.g. to programme exercise for children and young people, it is necessary to possess a qualification mapping to the relevant CIMSPA Professional Standard(s).</t>
  </si>
  <si>
    <t>·     Understand how to complete self-reflection/evaluation to aid personal development.</t>
  </si>
  <si>
    <t>·     Know relevant legislation/policy and guidelines relating to CPD.</t>
  </si>
  <si>
    <t>K8.4</t>
  </si>
  <si>
    <t>Business acumen</t>
  </si>
  <si>
    <t>·     Know how to financially plan: e.g. profit and loss, tax, national insurance, liability insurance and music license fees.</t>
  </si>
  <si>
    <t>·     Understand organisation’s/own product offer and how to support secondary spends where appropriate.</t>
  </si>
  <si>
    <t>·     Know the importance of digital media and how to develop a digital plan.</t>
  </si>
  <si>
    <t>·     Understand social media/digital profiles and their impact.</t>
  </si>
  <si>
    <t>·     Know how to set up a professional social media/digital profile.</t>
  </si>
  <si>
    <t>S8.1</t>
  </si>
  <si>
    <t>Work alone and as part of a team with minimal supervision</t>
  </si>
  <si>
    <t>·     Demonstrate the ability to work alone and as part of a team with minimal supervision showing that you can:</t>
  </si>
  <si>
    <t>­   Communicate effectively with participants and the wider support team.</t>
  </si>
  <si>
    <t>­   Demonstrate skills and abilities such as: ○  Adaptability.
○  Confidence.
○  Team working.
○  Problem solving.
○  Conscientiousness.
○  Efficient time management.
○  Ability to plan and prepare own work.
○  Ability to identify areas for development.
○  Ability to follow instructions.</t>
  </si>
  <si>
    <t>S8.2</t>
  </si>
  <si>
    <t>Responsibility and professional duty of care to participants</t>
  </si>
  <si>
    <t>·     Ensure participant safety and wellbeing at all times including:</t>
  </si>
  <si>
    <t>­   Compliance with relevant legal and organisational responsibilities: e.g. ○  Health and safety at work.
○  Equality and diversity.
○  Safeguarding.
○  Data protection.
○  Hazard identification.
○  Safe working practices.
○  Ethics and professional conduct.</t>
  </si>
  <si>
    <t>Sections</t>
  </si>
  <si>
    <t>Specifications</t>
  </si>
  <si>
    <t>%worth of each section</t>
  </si>
  <si>
    <t>Total % covered of area</t>
  </si>
  <si>
    <t>Section % of total standard</t>
  </si>
  <si>
    <t>% covered of entire standard</t>
  </si>
  <si>
    <t>Knowledge</t>
  </si>
  <si>
    <t>Totals</t>
  </si>
  <si>
    <t>Standardised feedback comments</t>
  </si>
  <si>
    <t>Assessment methods</t>
  </si>
  <si>
    <t>Good evidence provided</t>
  </si>
  <si>
    <t>Needs confirmation of resources</t>
  </si>
  <si>
    <t>Case study</t>
  </si>
  <si>
    <t>Sufficient detail</t>
  </si>
  <si>
    <t>Dissertation</t>
  </si>
  <si>
    <t>Good detail</t>
  </si>
  <si>
    <t>Exam</t>
  </si>
  <si>
    <t>Needs clarification of delivery method</t>
  </si>
  <si>
    <t>Written test</t>
  </si>
  <si>
    <t>Needs time duration indication</t>
  </si>
  <si>
    <t>Listening test</t>
  </si>
  <si>
    <t>Lack of evidence for how this will be delivered</t>
  </si>
  <si>
    <t>Oral test</t>
  </si>
  <si>
    <t>Please expand on acronyms</t>
  </si>
  <si>
    <t>Information submitted is too generic</t>
  </si>
  <si>
    <t>Please elaborate on learning materials</t>
  </si>
  <si>
    <t>More research required</t>
  </si>
  <si>
    <t>Project</t>
  </si>
  <si>
    <t>Check grammar and spelling</t>
  </si>
  <si>
    <t>Simulation</t>
  </si>
  <si>
    <t>Please provide more detail</t>
  </si>
  <si>
    <t>Edit</t>
  </si>
  <si>
    <t>Attendence only</t>
  </si>
  <si>
    <t>Assignment</t>
  </si>
  <si>
    <t>Other</t>
  </si>
  <si>
    <t>Calculating the totally percentage of knowledge/ skill covered in each section</t>
  </si>
  <si>
    <t>K1</t>
  </si>
  <si>
    <t>S1</t>
  </si>
  <si>
    <t>K2</t>
  </si>
  <si>
    <t>S2</t>
  </si>
  <si>
    <t>K3</t>
  </si>
  <si>
    <t>S3</t>
  </si>
  <si>
    <t>K4</t>
  </si>
  <si>
    <t>S4</t>
  </si>
  <si>
    <t>K5</t>
  </si>
  <si>
    <t>S5</t>
  </si>
  <si>
    <t>K6</t>
  </si>
  <si>
    <t>S6</t>
  </si>
  <si>
    <t>K7</t>
  </si>
  <si>
    <t>S7</t>
  </si>
  <si>
    <t>K8</t>
  </si>
  <si>
    <t>S8</t>
  </si>
  <si>
    <t>% value</t>
  </si>
  <si>
    <t># spec</t>
  </si>
  <si>
    <t>Mapping template to reference and evidence where the professional standard is being met by the course/ participant/ qualification</t>
  </si>
  <si>
    <t>N.B. Examples (e.g.) are given within the LDRs to provide an overview of the knowledge and skills most relevant to the role. It is not mandatory to assess learners against 100% of the examples provided, however, sufficient coverage to ensure occupational competence on achievement must be ensured. This will be reviewed as part of the CIMSPA endorsement process. </t>
  </si>
  <si>
    <t>Strength and Conditioning Trainer Mapping Template</t>
  </si>
  <si>
    <t>Edition: V2.1</t>
  </si>
  <si>
    <t>Publication date: 13th December 2024</t>
  </si>
  <si>
    <t>Mapping Guidance - you are here!</t>
  </si>
  <si>
    <t xml:space="preserve">For non-regulated qualifications (CPD), where an Education Partner does not meet the full CIMSPA professional standard, it is important to note, that the Education Partner must meet a full Knowledge or Skill LDR. For example, all three sections within K1.1 would need to evidenced for that LDR to partially map to the professional standard. </t>
  </si>
  <si>
    <r>
      <rPr>
        <sz val="12"/>
        <color theme="4" tint="-0.499984740745262"/>
        <rFont val="Poppins"/>
        <family val="3"/>
      </rPr>
      <t>For further information around product development guidance, please refer to the professional standard within the professional standard library;</t>
    </r>
    <r>
      <rPr>
        <u/>
        <sz val="12"/>
        <color theme="10"/>
        <rFont val="Poppins"/>
        <family val="3"/>
      </rPr>
      <t xml:space="preserve"> https://www.cimspa.co.uk/education-training/professional-standards/professional-standards-library/ </t>
    </r>
  </si>
  <si>
    <r>
      <rPr>
        <sz val="12"/>
        <color theme="4" tint="-0.499984740745262"/>
        <rFont val="Poppins"/>
        <family val="3"/>
      </rPr>
      <t>Alternatively, please view our CIMPSA Partnership Guide;</t>
    </r>
    <r>
      <rPr>
        <u/>
        <sz val="12"/>
        <color theme="10"/>
        <rFont val="Poppins"/>
        <family val="3"/>
      </rPr>
      <t xml:space="preserve"> https://www.cimspa.co.uk/education-training/education-policy/guidance/partner-endorsement-support/</t>
    </r>
  </si>
  <si>
    <t xml:space="preserve">Revision History </t>
  </si>
  <si>
    <t>Version</t>
  </si>
  <si>
    <t xml:space="preserve">Name &amp; Role </t>
  </si>
  <si>
    <t>Signature &amp; Date</t>
  </si>
  <si>
    <t>Reason for Change</t>
  </si>
  <si>
    <t>c</t>
  </si>
  <si>
    <t>V2.1</t>
  </si>
  <si>
    <t>Aidan Riley Education Officer</t>
  </si>
  <si>
    <t>AR 12/12/24</t>
  </si>
  <si>
    <t xml:space="preserve">Update to general formatting &amp; implementation of conditional formating to streamline moderator feedback. </t>
  </si>
  <si>
    <r>
      <rPr>
        <b/>
        <sz val="11"/>
        <color rgb="FFA5DAEC"/>
        <rFont val="Poppins"/>
        <family val="3"/>
      </rPr>
      <t xml:space="preserve">                                 E </t>
    </r>
    <r>
      <rPr>
        <sz val="11"/>
        <color rgb="FF12326E"/>
        <rFont val="Poppins"/>
        <family val="3"/>
      </rPr>
      <t xml:space="preserve">endorsements@cimspa.co.uk   </t>
    </r>
    <r>
      <rPr>
        <b/>
        <sz val="11"/>
        <color rgb="FFA5DAEC"/>
        <rFont val="Poppins"/>
        <family val="3"/>
      </rPr>
      <t xml:space="preserve">T </t>
    </r>
    <r>
      <rPr>
        <sz val="11"/>
        <color rgb="FF12326E"/>
        <rFont val="Poppins"/>
        <family val="3"/>
      </rPr>
      <t xml:space="preserve">03438 360200   </t>
    </r>
    <r>
      <rPr>
        <b/>
        <sz val="11"/>
        <color rgb="FFA5DAEC"/>
        <rFont val="Poppins"/>
        <family val="3"/>
      </rPr>
      <t>W</t>
    </r>
    <r>
      <rPr>
        <sz val="11"/>
        <color rgb="FF12326E"/>
        <rFont val="Poppins"/>
        <family val="3"/>
      </rPr>
      <t xml:space="preserve"> www.cimspa.co.uk                  </t>
    </r>
  </si>
  <si>
    <t xml:space="preserve">Chartered Institute for the Management of Sport and Physical Activity,  </t>
  </si>
  <si>
    <t>SportPark Loughborough University, 3 Oakwood Drive, Loughborough, Leicestershire LE11 3QF</t>
  </si>
  <si>
    <t>Incorporated by Royal Charter      Charity Registration No. 1144545</t>
  </si>
  <si>
    <r>
      <rPr>
        <b/>
        <sz val="14"/>
        <color rgb="FFF089B1"/>
        <rFont val="Poppins"/>
        <family val="3"/>
      </rPr>
      <t>Mapping Breakdown</t>
    </r>
    <r>
      <rPr>
        <sz val="14"/>
        <color rgb="FFF089B1"/>
        <rFont val="Poppins"/>
        <family val="3"/>
      </rPr>
      <t xml:space="preserve"> shows a breakdown of the percentage that your course has mapped to each sections knowledge and skills criteria, and the overall percentage that your course has mapped to the professional standard</t>
    </r>
  </si>
  <si>
    <r>
      <t xml:space="preserve">Education Product Title: </t>
    </r>
    <r>
      <rPr>
        <b/>
        <sz val="12"/>
        <color theme="5"/>
        <rFont val="Poppins"/>
        <family val="3"/>
      </rPr>
      <t>INSERT HERE</t>
    </r>
  </si>
  <si>
    <t>Partner Mapping Section</t>
  </si>
  <si>
    <t>Moderator Feedback Section</t>
  </si>
  <si>
    <t>IV Feedback Section</t>
  </si>
  <si>
    <t>Evidence (sign post to SOW / course specification / supporting documents)</t>
  </si>
  <si>
    <t>Assessment Method</t>
  </si>
  <si>
    <t>Further Comments (expand on evidence within column E)</t>
  </si>
  <si>
    <r>
      <t>Response to Moderator Feedback Section (secon</t>
    </r>
    <r>
      <rPr>
        <b/>
        <sz val="11"/>
        <color theme="4" tint="-0.499984740745262"/>
        <rFont val="Poppins"/>
        <family val="3"/>
      </rPr>
      <t>d review evidence - if applicable</t>
    </r>
    <r>
      <rPr>
        <b/>
        <sz val="11"/>
        <color rgb="FF12326E"/>
        <rFont val="Poppins"/>
        <family val="3"/>
      </rPr>
      <t>)</t>
    </r>
  </si>
  <si>
    <t>General Feedback (first review)</t>
  </si>
  <si>
    <t>General Feedback (second review - if applicable)</t>
  </si>
  <si>
    <t>IV Comments</t>
  </si>
  <si>
    <t>Knowledge and Understanding (K&amp;U) / Skills: </t>
  </si>
  <si>
    <t>Mapping to Point</t>
  </si>
  <si>
    <t xml:space="preserve">% Mapped to Section </t>
  </si>
  <si>
    <t>K1.4</t>
  </si>
  <si>
    <t>K1.3</t>
  </si>
  <si>
    <t>S2.1</t>
  </si>
  <si>
    <t>S2.2</t>
  </si>
  <si>
    <t>An S&amp;C Trainer must be able to:</t>
  </si>
  <si>
    <t>An S&amp;C Trainer must: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</si>
</sst>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1"/>
      <color theme="1"/>
      <name val="Calibri"/>
      <family val="2"/>
      <scheme val="minor"/>
    </font>
    <font>
      <sz val="11"/>
      <color rgb="FF002060"/>
      <name val="Calibri"/>
      <family val="2"/>
      <scheme val="minor"/>
    </font>
    <font>
      <sz val="9"/>
      <color theme="3"/>
      <name val="Poppins"/>
      <family val="3"/>
    </font>
    <font>
      <b/>
      <sz val="9"/>
      <color theme="3"/>
      <name val="Poppins"/>
      <family val="3"/>
    </font>
    <font>
      <sz val="9"/>
      <color rgb="FF12326E"/>
      <name val="Poppins"/>
      <family val="3"/>
    </font>
    <font>
      <sz val="8"/>
      <name val="Calibri"/>
      <family val="2"/>
      <scheme val="minor"/>
    </font>
    <font>
      <u/>
      <sz val="11"/>
      <color theme="10"/>
      <name val="Calibri"/>
      <family val="2"/>
      <scheme val="minor"/>
    </font>
    <font>
      <sz val="11"/>
      <color rgb="FF002060"/>
      <name val="Poppins"/>
      <family val="3"/>
    </font>
    <font>
      <sz val="11"/>
      <color rgb="FF12326E"/>
      <name val="Calibri"/>
      <family val="2"/>
      <scheme val="minor"/>
    </font>
    <font>
      <b/>
      <sz val="26"/>
      <color rgb="FF12326E"/>
      <name val="Poppins"/>
      <family val="3"/>
    </font>
    <font>
      <sz val="14"/>
      <color rgb="FF12326E"/>
      <name val="Poppins"/>
      <family val="3"/>
    </font>
    <font>
      <b/>
      <sz val="20"/>
      <color rgb="FF12326E"/>
      <name val="Poppins"/>
      <family val="3"/>
    </font>
    <font>
      <sz val="12"/>
      <color theme="4" tint="-0.499984740745262"/>
      <name val="Poppins"/>
      <family val="3"/>
    </font>
    <font>
      <u/>
      <sz val="12"/>
      <color theme="10"/>
      <name val="Poppins"/>
      <family val="3"/>
    </font>
    <font>
      <b/>
      <sz val="20"/>
      <color rgb="FF002060"/>
      <name val="Poppins"/>
      <family val="3"/>
    </font>
    <font>
      <sz val="14"/>
      <color rgb="FF002060"/>
      <name val="Poppins"/>
      <family val="3"/>
    </font>
    <font>
      <sz val="12"/>
      <color rgb="FF002060"/>
      <name val="Poppins"/>
      <family val="3"/>
    </font>
    <font>
      <sz val="11"/>
      <color rgb="FF12326E"/>
      <name val="Poppins"/>
      <family val="3"/>
    </font>
    <font>
      <b/>
      <sz val="11"/>
      <color rgb="FFA5DAEC"/>
      <name val="Poppins"/>
      <family val="3"/>
    </font>
    <font>
      <sz val="10"/>
      <color rgb="FF12326E"/>
      <name val="Poppins"/>
      <family val="3"/>
    </font>
    <font>
      <u/>
      <sz val="10"/>
      <color theme="10"/>
      <name val="Poppins"/>
      <family val="3"/>
    </font>
    <font>
      <sz val="8"/>
      <color rgb="FF12326E"/>
      <name val="Poppins"/>
      <family val="3"/>
    </font>
    <font>
      <sz val="14"/>
      <color rgb="FFF089B1"/>
      <name val="Poppins"/>
      <family val="3"/>
    </font>
    <font>
      <b/>
      <sz val="14"/>
      <color rgb="FFF089B1"/>
      <name val="Poppins"/>
      <family val="3"/>
    </font>
    <font>
      <sz val="11"/>
      <color theme="1"/>
      <name val="Poppins"/>
      <family val="3"/>
    </font>
    <font>
      <b/>
      <sz val="11"/>
      <color rgb="FF002060"/>
      <name val="Poppins"/>
      <family val="3"/>
    </font>
    <font>
      <b/>
      <sz val="11"/>
      <color rgb="FFF089B1"/>
      <name val="Poppins"/>
      <family val="3"/>
    </font>
    <font>
      <b/>
      <sz val="9"/>
      <color theme="4" tint="-0.499984740745262"/>
      <name val="Poppins"/>
      <family val="3"/>
    </font>
    <font>
      <b/>
      <sz val="14"/>
      <color rgb="FF002060"/>
      <name val="Poppins"/>
      <family val="3"/>
    </font>
    <font>
      <b/>
      <sz val="16"/>
      <color rgb="FF002060"/>
      <name val="Poppins"/>
      <family val="3"/>
    </font>
    <font>
      <sz val="9"/>
      <color rgb="FF002060"/>
      <name val="Poppins"/>
      <family val="3"/>
    </font>
    <font>
      <b/>
      <sz val="12"/>
      <color rgb="FF12326E"/>
      <name val="Poppins"/>
      <family val="3"/>
    </font>
    <font>
      <b/>
      <sz val="12"/>
      <color theme="5"/>
      <name val="Poppins"/>
      <family val="3"/>
    </font>
    <font>
      <sz val="12"/>
      <color rgb="FF12326E"/>
      <name val="Poppins"/>
      <family val="3"/>
    </font>
    <font>
      <b/>
      <sz val="11"/>
      <color rgb="FF12326E"/>
      <name val="Poppins"/>
      <family val="3"/>
    </font>
    <font>
      <b/>
      <sz val="11"/>
      <color theme="4" tint="-0.499984740745262"/>
      <name val="Poppins"/>
      <family val="3"/>
    </font>
    <font>
      <b/>
      <sz val="9"/>
      <color rgb="FF12326E"/>
      <name val="Poppins"/>
      <family val="3"/>
    </font>
    <font>
      <b/>
      <sz val="10"/>
      <color rgb="FF12326E"/>
      <name val="Poppins"/>
      <family val="3"/>
    </font>
  </fonts>
  <fills count="7">
    <fill>
      <patternFill patternType="none"/>
    </fill>
    <fill>
      <patternFill patternType="gray125"/>
    </fill>
    <fill>
      <patternFill patternType="solid">
        <fgColor theme="0"/>
        <bgColor indexed="64"/>
      </patternFill>
    </fill>
    <fill>
      <patternFill patternType="solid">
        <fgColor rgb="FFA5DAEC"/>
        <bgColor indexed="64"/>
      </patternFill>
    </fill>
    <fill>
      <patternFill patternType="solid">
        <fgColor rgb="FFF089B1"/>
        <bgColor indexed="64"/>
      </patternFill>
    </fill>
    <fill>
      <patternFill patternType="solid">
        <fgColor rgb="FF6AB651"/>
        <bgColor indexed="64"/>
      </patternFill>
    </fill>
    <fill>
      <patternFill patternType="solid">
        <fgColor rgb="FF12326E"/>
        <bgColor indexed="64"/>
      </patternFill>
    </fill>
  </fills>
  <borders count="163">
    <border>
      <left/>
      <right/>
      <top/>
      <bottom/>
      <diagonal/>
    </border>
    <border>
      <left style="thin">
        <color theme="3"/>
      </left>
      <right style="thin">
        <color theme="3"/>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style="thin">
        <color theme="3"/>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rgb="FF12326E"/>
      </left>
      <right style="medium">
        <color rgb="FF12326E"/>
      </right>
      <top style="medium">
        <color rgb="FF12326E"/>
      </top>
      <bottom/>
      <diagonal/>
    </border>
    <border>
      <left style="medium">
        <color rgb="FF12326E"/>
      </left>
      <right style="medium">
        <color rgb="FF12326E"/>
      </right>
      <top/>
      <bottom/>
      <diagonal/>
    </border>
    <border>
      <left style="medium">
        <color rgb="FF12326E"/>
      </left>
      <right style="medium">
        <color rgb="FF12326E"/>
      </right>
      <top/>
      <bottom style="medium">
        <color rgb="FF12326E"/>
      </bottom>
      <diagonal/>
    </border>
    <border>
      <left style="medium">
        <color rgb="FF12326E"/>
      </left>
      <right/>
      <top style="medium">
        <color rgb="FF12326E"/>
      </top>
      <bottom style="medium">
        <color rgb="FF12326E"/>
      </bottom>
      <diagonal/>
    </border>
    <border>
      <left/>
      <right/>
      <top style="medium">
        <color rgb="FF12326E"/>
      </top>
      <bottom style="medium">
        <color rgb="FF12326E"/>
      </bottom>
      <diagonal/>
    </border>
    <border>
      <left/>
      <right style="medium">
        <color rgb="FF12326E"/>
      </right>
      <top style="medium">
        <color rgb="FF12326E"/>
      </top>
      <bottom style="medium">
        <color rgb="FF12326E"/>
      </bottom>
      <diagonal/>
    </border>
    <border>
      <left/>
      <right/>
      <top style="medium">
        <color rgb="FF12326E"/>
      </top>
      <bottom/>
      <diagonal/>
    </border>
    <border>
      <left/>
      <right/>
      <top/>
      <bottom style="medium">
        <color rgb="FF12326E"/>
      </bottom>
      <diagonal/>
    </border>
    <border>
      <left style="medium">
        <color rgb="FF12326E"/>
      </left>
      <right style="medium">
        <color rgb="FF12326E"/>
      </right>
      <top style="medium">
        <color rgb="FF12326E"/>
      </top>
      <bottom style="medium">
        <color rgb="FF12326E"/>
      </bottom>
      <diagonal/>
    </border>
    <border>
      <left style="medium">
        <color rgb="FF12326E"/>
      </left>
      <right style="medium">
        <color rgb="FF12326E"/>
      </right>
      <top style="dotted">
        <color theme="0" tint="-0.34998626667073579"/>
      </top>
      <bottom style="dotted">
        <color theme="0" tint="-0.34998626667073579"/>
      </bottom>
      <diagonal/>
    </border>
    <border>
      <left style="medium">
        <color rgb="FF12326E"/>
      </left>
      <right/>
      <top style="dotted">
        <color theme="0" tint="-0.34998626667073579"/>
      </top>
      <bottom style="dotted">
        <color theme="0" tint="-0.34998626667073579"/>
      </bottom>
      <diagonal/>
    </border>
    <border>
      <left style="medium">
        <color rgb="FF12326E"/>
      </left>
      <right/>
      <top/>
      <bottom/>
      <diagonal/>
    </border>
    <border>
      <left style="medium">
        <color rgb="FF12326E"/>
      </left>
      <right style="medium">
        <color rgb="FF12326E"/>
      </right>
      <top style="medium">
        <color rgb="FF002060"/>
      </top>
      <bottom style="medium">
        <color rgb="FF002060"/>
      </bottom>
      <diagonal/>
    </border>
    <border>
      <left style="medium">
        <color rgb="FF12326E"/>
      </left>
      <right style="medium">
        <color rgb="FF12326E"/>
      </right>
      <top style="medium">
        <color rgb="FF12326E"/>
      </top>
      <bottom style="dotted">
        <color theme="0" tint="-0.34998626667073579"/>
      </bottom>
      <diagonal/>
    </border>
    <border>
      <left style="medium">
        <color rgb="FF12326E"/>
      </left>
      <right style="medium">
        <color rgb="FF12326E"/>
      </right>
      <top/>
      <bottom style="dotted">
        <color theme="0" tint="-0.34998626667073579"/>
      </bottom>
      <diagonal/>
    </border>
    <border>
      <left style="medium">
        <color rgb="FF12326E"/>
      </left>
      <right style="medium">
        <color rgb="FF12326E"/>
      </right>
      <top style="dotted">
        <color theme="0" tint="-0.34998626667073579"/>
      </top>
      <bottom style="medium">
        <color rgb="FF12326E"/>
      </bottom>
      <diagonal/>
    </border>
    <border>
      <left style="medium">
        <color rgb="FF12326E"/>
      </left>
      <right style="medium">
        <color rgb="FF12326E"/>
      </right>
      <top style="dotted">
        <color theme="0" tint="-0.34998626667073579"/>
      </top>
      <bottom/>
      <diagonal/>
    </border>
    <border>
      <left/>
      <right style="medium">
        <color rgb="FF12326E"/>
      </right>
      <top style="medium">
        <color rgb="FF12326E"/>
      </top>
      <bottom style="dotted">
        <color theme="0" tint="-0.34998626667073579"/>
      </bottom>
      <diagonal/>
    </border>
    <border>
      <left/>
      <right style="medium">
        <color rgb="FF12326E"/>
      </right>
      <top style="dotted">
        <color theme="0" tint="-0.34998626667073579"/>
      </top>
      <bottom style="dotted">
        <color theme="0" tint="-0.34998626667073579"/>
      </bottom>
      <diagonal/>
    </border>
    <border>
      <left/>
      <right style="medium">
        <color rgb="FF12326E"/>
      </right>
      <top style="dotted">
        <color theme="0" tint="-0.34998626667073579"/>
      </top>
      <bottom style="medium">
        <color rgb="FF12326E"/>
      </bottom>
      <diagonal/>
    </border>
    <border>
      <left style="medium">
        <color rgb="FF12326E"/>
      </left>
      <right/>
      <top style="dotted">
        <color theme="0" tint="-0.34998626667073579"/>
      </top>
      <bottom/>
      <diagonal/>
    </border>
    <border>
      <left style="medium">
        <color rgb="FF12326E"/>
      </left>
      <right/>
      <top/>
      <bottom style="dotted">
        <color theme="0" tint="-0.34998626667073579"/>
      </bottom>
      <diagonal/>
    </border>
    <border>
      <left style="medium">
        <color rgb="FF12326E"/>
      </left>
      <right/>
      <top style="medium">
        <color rgb="FF12326E"/>
      </top>
      <bottom style="dotted">
        <color theme="0" tint="-0.34998626667073579"/>
      </bottom>
      <diagonal/>
    </border>
    <border>
      <left style="medium">
        <color rgb="FF12326E"/>
      </left>
      <right/>
      <top style="dotted">
        <color theme="0" tint="-0.34998626667073579"/>
      </top>
      <bottom style="medium">
        <color rgb="FF12326E"/>
      </bottom>
      <diagonal/>
    </border>
    <border>
      <left style="medium">
        <color rgb="FF12326E"/>
      </left>
      <right/>
      <top style="medium">
        <color rgb="FF12326E"/>
      </top>
      <bottom/>
      <diagonal/>
    </border>
    <border>
      <left/>
      <right style="medium">
        <color rgb="FF12326E"/>
      </right>
      <top style="dotted">
        <color theme="0" tint="-0.34998626667073579"/>
      </top>
      <bottom/>
      <diagonal/>
    </border>
    <border>
      <left/>
      <right style="medium">
        <color rgb="FF12326E"/>
      </right>
      <top style="medium">
        <color rgb="FF12326E"/>
      </top>
      <bottom/>
      <diagonal/>
    </border>
    <border>
      <left/>
      <right style="medium">
        <color rgb="FF12326E"/>
      </right>
      <top/>
      <bottom/>
      <diagonal/>
    </border>
    <border>
      <left/>
      <right style="medium">
        <color rgb="FF12326E"/>
      </right>
      <top/>
      <bottom style="dotted">
        <color theme="0" tint="-0.34998626667073579"/>
      </bottom>
      <diagonal/>
    </border>
    <border>
      <left style="medium">
        <color rgb="FF12326E"/>
      </left>
      <right/>
      <top/>
      <bottom style="medium">
        <color rgb="FF12326E"/>
      </bottom>
      <diagonal/>
    </border>
    <border>
      <left/>
      <right style="medium">
        <color rgb="FF12326E"/>
      </right>
      <top/>
      <bottom style="medium">
        <color rgb="FF12326E"/>
      </bottom>
      <diagonal/>
    </border>
    <border>
      <left/>
      <right/>
      <top/>
      <bottom style="dotted">
        <color theme="0" tint="-0.34998626667073579"/>
      </bottom>
      <diagonal/>
    </border>
    <border>
      <left/>
      <right/>
      <top style="dotted">
        <color theme="0" tint="-0.34998626667073579"/>
      </top>
      <bottom style="dotted">
        <color theme="0" tint="-0.34998626667073579"/>
      </bottom>
      <diagonal/>
    </border>
    <border>
      <left/>
      <right/>
      <top style="medium">
        <color rgb="FF12326E"/>
      </top>
      <bottom style="dotted">
        <color theme="0" tint="-0.34998626667073579"/>
      </bottom>
      <diagonal/>
    </border>
    <border>
      <left style="thin">
        <color theme="0"/>
      </left>
      <right/>
      <top/>
      <bottom/>
      <diagonal/>
    </border>
    <border>
      <left style="medium">
        <color rgb="FFF089B1"/>
      </left>
      <right/>
      <top style="medium">
        <color rgb="FFF089B1"/>
      </top>
      <bottom/>
      <diagonal/>
    </border>
    <border>
      <left/>
      <right/>
      <top style="medium">
        <color rgb="FFF089B1"/>
      </top>
      <bottom/>
      <diagonal/>
    </border>
    <border>
      <left/>
      <right style="medium">
        <color rgb="FFF089B1"/>
      </right>
      <top style="medium">
        <color rgb="FFF089B1"/>
      </top>
      <bottom/>
      <diagonal/>
    </border>
    <border>
      <left/>
      <right style="medium">
        <color rgb="FFF089B1"/>
      </right>
      <top/>
      <bottom/>
      <diagonal/>
    </border>
    <border>
      <left style="medium">
        <color rgb="FFF089B1"/>
      </left>
      <right/>
      <top/>
      <bottom/>
      <diagonal/>
    </border>
    <border>
      <left style="medium">
        <color rgb="FFF089B1"/>
      </left>
      <right/>
      <top/>
      <bottom style="medium">
        <color rgb="FFF089B1"/>
      </bottom>
      <diagonal/>
    </border>
    <border>
      <left/>
      <right/>
      <top/>
      <bottom style="medium">
        <color rgb="FFF089B1"/>
      </bottom>
      <diagonal/>
    </border>
    <border>
      <left/>
      <right style="medium">
        <color rgb="FFF089B1"/>
      </right>
      <top/>
      <bottom style="medium">
        <color rgb="FFF089B1"/>
      </bottom>
      <diagonal/>
    </border>
    <border>
      <left style="medium">
        <color rgb="FF002060"/>
      </left>
      <right style="medium">
        <color rgb="FF002060"/>
      </right>
      <top style="medium">
        <color rgb="FF002060"/>
      </top>
      <bottom style="medium">
        <color rgb="FF002060"/>
      </bottom>
      <diagonal/>
    </border>
    <border>
      <left style="medium">
        <color rgb="FF002060"/>
      </left>
      <right style="medium">
        <color rgb="FF002060"/>
      </right>
      <top style="medium">
        <color rgb="FF002060"/>
      </top>
      <bottom/>
      <diagonal/>
    </border>
    <border>
      <left style="medium">
        <color rgb="FF002060"/>
      </left>
      <right style="medium">
        <color rgb="FF002060"/>
      </right>
      <top/>
      <bottom/>
      <diagonal/>
    </border>
    <border>
      <left/>
      <right/>
      <top/>
      <bottom style="medium">
        <color rgb="FF00206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theme="0"/>
      </left>
      <right style="medium">
        <color theme="0"/>
      </right>
      <top/>
      <bottom/>
      <diagonal/>
    </border>
    <border>
      <left style="medium">
        <color rgb="FFF089B1"/>
      </left>
      <right style="medium">
        <color rgb="FFF089B1"/>
      </right>
      <top style="medium">
        <color rgb="FFF089B1"/>
      </top>
      <bottom style="thin">
        <color theme="0" tint="-0.14999847407452621"/>
      </bottom>
      <diagonal/>
    </border>
    <border>
      <left style="medium">
        <color theme="0"/>
      </left>
      <right/>
      <top style="medium">
        <color theme="0"/>
      </top>
      <bottom style="medium">
        <color theme="0"/>
      </bottom>
      <diagonal/>
    </border>
    <border>
      <left style="medium">
        <color rgb="FFF089B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rgb="FFF089B1"/>
      </right>
      <top style="thin">
        <color theme="0" tint="-0.14999847407452621"/>
      </top>
      <bottom style="thin">
        <color theme="0" tint="-0.14999847407452621"/>
      </bottom>
      <diagonal/>
    </border>
    <border>
      <left style="medium">
        <color rgb="FFF089B1"/>
      </left>
      <right style="thin">
        <color theme="0" tint="-0.14999847407452621"/>
      </right>
      <top style="thin">
        <color theme="0" tint="-0.14999847407452621"/>
      </top>
      <bottom style="medium">
        <color rgb="FFF089B1"/>
      </bottom>
      <diagonal/>
    </border>
    <border>
      <left style="thin">
        <color theme="0" tint="-0.14999847407452621"/>
      </left>
      <right style="thin">
        <color theme="0" tint="-0.14999847407452621"/>
      </right>
      <top style="thin">
        <color theme="0" tint="-0.14999847407452621"/>
      </top>
      <bottom style="medium">
        <color rgb="FFF089B1"/>
      </bottom>
      <diagonal/>
    </border>
    <border>
      <left style="thin">
        <color theme="0" tint="-0.14999847407452621"/>
      </left>
      <right style="medium">
        <color rgb="FFF089B1"/>
      </right>
      <top style="thin">
        <color theme="0" tint="-0.14999847407452621"/>
      </top>
      <bottom style="medium">
        <color rgb="FFF089B1"/>
      </bottom>
      <diagonal/>
    </border>
    <border>
      <left/>
      <right style="medium">
        <color theme="0"/>
      </right>
      <top/>
      <bottom/>
      <diagonal/>
    </border>
    <border>
      <left style="medium">
        <color theme="0"/>
      </left>
      <right style="medium">
        <color theme="0"/>
      </right>
      <top/>
      <bottom style="medium">
        <color theme="0"/>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rgb="FF002060"/>
      </right>
      <top/>
      <bottom style="medium">
        <color theme="4" tint="-0.499984740745262"/>
      </bottom>
      <diagonal/>
    </border>
    <border>
      <left/>
      <right/>
      <top style="medium">
        <color theme="4" tint="-0.499984740745262"/>
      </top>
      <bottom style="medium">
        <color rgb="FF002060"/>
      </bottom>
      <diagonal/>
    </border>
    <border>
      <left style="medium">
        <color rgb="FF002060"/>
      </left>
      <right/>
      <top/>
      <bottom style="medium">
        <color theme="4" tint="-0.499984740745262"/>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rgb="FF002060"/>
      </left>
      <right style="medium">
        <color theme="4" tint="-0.499984740745262"/>
      </right>
      <top style="medium">
        <color rgb="FF002060"/>
      </top>
      <bottom/>
      <diagonal/>
    </border>
    <border>
      <left/>
      <right style="medium">
        <color theme="4" tint="-0.499984740745262"/>
      </right>
      <top/>
      <bottom style="medium">
        <color theme="4" tint="-0.499984740745262"/>
      </bottom>
      <diagonal/>
    </border>
    <border>
      <left/>
      <right style="medium">
        <color theme="4" tint="-0.499984740745262"/>
      </right>
      <top style="medium">
        <color theme="4" tint="-0.499984740745262"/>
      </top>
      <bottom style="medium">
        <color rgb="FF002060"/>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top style="medium">
        <color theme="4" tint="-0.499984740745262"/>
      </top>
      <bottom style="medium">
        <color rgb="FF002060"/>
      </bottom>
      <diagonal/>
    </border>
    <border>
      <left/>
      <right style="medium">
        <color theme="4" tint="-0.499984740745262"/>
      </right>
      <top/>
      <bottom/>
      <diagonal/>
    </border>
    <border>
      <left style="medium">
        <color theme="4" tint="-0.499984740745262"/>
      </left>
      <right style="medium">
        <color rgb="FF002060"/>
      </right>
      <top style="medium">
        <color rgb="FF002060"/>
      </top>
      <bottom style="medium">
        <color theme="4" tint="-0.499984740745262"/>
      </bottom>
      <diagonal/>
    </border>
    <border>
      <left style="medium">
        <color theme="4" tint="-0.499984740745262"/>
      </left>
      <right style="medium">
        <color rgb="FF12326E"/>
      </right>
      <top/>
      <bottom style="medium">
        <color rgb="FF002060"/>
      </bottom>
      <diagonal/>
    </border>
    <border>
      <left style="medium">
        <color rgb="FF12326E"/>
      </left>
      <right style="medium">
        <color rgb="FF12326E"/>
      </right>
      <top style="medium">
        <color rgb="FF002060"/>
      </top>
      <bottom/>
      <diagonal/>
    </border>
    <border>
      <left style="medium">
        <color rgb="FF002060"/>
      </left>
      <right style="medium">
        <color rgb="FF002060"/>
      </right>
      <top/>
      <bottom style="medium">
        <color rgb="FF002060"/>
      </bottom>
      <diagonal/>
    </border>
    <border>
      <left style="medium">
        <color rgb="FF12326E"/>
      </left>
      <right style="medium">
        <color rgb="FF002060"/>
      </right>
      <top style="medium">
        <color rgb="FF002060"/>
      </top>
      <bottom/>
      <diagonal/>
    </border>
    <border>
      <left style="medium">
        <color rgb="FF12326E"/>
      </left>
      <right style="medium">
        <color rgb="FF002060"/>
      </right>
      <top/>
      <bottom/>
      <diagonal/>
    </border>
    <border>
      <left style="medium">
        <color rgb="FF12326E"/>
      </left>
      <right style="medium">
        <color rgb="FF002060"/>
      </right>
      <top/>
      <bottom style="medium">
        <color rgb="FF002060"/>
      </bottom>
      <diagonal/>
    </border>
    <border>
      <left style="medium">
        <color rgb="FF002060"/>
      </left>
      <right style="medium">
        <color theme="4" tint="-0.499984740745262"/>
      </right>
      <top/>
      <bottom style="dotted">
        <color theme="0" tint="-0.34998626667073579"/>
      </bottom>
      <diagonal/>
    </border>
    <border>
      <left style="medium">
        <color rgb="FF002060"/>
      </left>
      <right style="medium">
        <color theme="4" tint="-0.499984740745262"/>
      </right>
      <top/>
      <bottom style="hair">
        <color theme="4" tint="-0.499984740745262"/>
      </bottom>
      <diagonal/>
    </border>
    <border>
      <left/>
      <right style="medium">
        <color rgb="FF002060"/>
      </right>
      <top/>
      <bottom style="medium">
        <color rgb="FF12326E"/>
      </bottom>
      <diagonal/>
    </border>
    <border>
      <left style="medium">
        <color rgb="FF002060"/>
      </left>
      <right/>
      <top/>
      <bottom style="medium">
        <color rgb="FF12326E"/>
      </bottom>
      <diagonal/>
    </border>
    <border>
      <left style="medium">
        <color rgb="FF002060"/>
      </left>
      <right style="thin">
        <color theme="4" tint="-0.499984740745262"/>
      </right>
      <top style="medium">
        <color rgb="FF002060"/>
      </top>
      <bottom/>
      <diagonal/>
    </border>
    <border>
      <left style="medium">
        <color rgb="FF002060"/>
      </left>
      <right style="medium">
        <color rgb="FF002060"/>
      </right>
      <top style="medium">
        <color rgb="FF002060"/>
      </top>
      <bottom style="dotted">
        <color theme="0" tint="-0.499984740745262"/>
      </bottom>
      <diagonal/>
    </border>
    <border>
      <left style="medium">
        <color rgb="FF002060"/>
      </left>
      <right style="thin">
        <color theme="4" tint="-0.499984740745262"/>
      </right>
      <top/>
      <bottom/>
      <diagonal/>
    </border>
    <border>
      <left style="medium">
        <color rgb="FF002060"/>
      </left>
      <right style="medium">
        <color rgb="FF002060"/>
      </right>
      <top style="dotted">
        <color theme="0" tint="-0.499984740745262"/>
      </top>
      <bottom style="dotted">
        <color theme="0" tint="-0.499984740745262"/>
      </bottom>
      <diagonal/>
    </border>
    <border>
      <left style="medium">
        <color rgb="FF002060"/>
      </left>
      <right style="thin">
        <color theme="4" tint="-0.499984740745262"/>
      </right>
      <top/>
      <bottom style="medium">
        <color rgb="FF12326E"/>
      </bottom>
      <diagonal/>
    </border>
    <border>
      <left style="medium">
        <color rgb="FF002060"/>
      </left>
      <right style="medium">
        <color rgb="FF002060"/>
      </right>
      <top/>
      <bottom style="dotted">
        <color theme="0" tint="-0.499984740745262"/>
      </bottom>
      <diagonal/>
    </border>
    <border>
      <left style="medium">
        <color rgb="FF12326E"/>
      </left>
      <right style="medium">
        <color rgb="FF002060"/>
      </right>
      <top style="medium">
        <color rgb="FF002060"/>
      </top>
      <bottom style="medium">
        <color rgb="FF002060"/>
      </bottom>
      <diagonal/>
    </border>
    <border>
      <left style="medium">
        <color rgb="FF002060"/>
      </left>
      <right style="medium">
        <color rgb="FF002060"/>
      </right>
      <top style="medium">
        <color rgb="FF002060"/>
      </top>
      <bottom style="medium">
        <color indexed="64"/>
      </bottom>
      <diagonal/>
    </border>
    <border>
      <left style="medium">
        <color rgb="FF002060"/>
      </left>
      <right style="medium">
        <color rgb="FF002060"/>
      </right>
      <top/>
      <bottom style="medium">
        <color rgb="FF12326E"/>
      </bottom>
      <diagonal/>
    </border>
    <border>
      <left style="medium">
        <color rgb="FF12326E"/>
      </left>
      <right style="medium">
        <color rgb="FF002060"/>
      </right>
      <top/>
      <bottom style="medium">
        <color rgb="FF12326E"/>
      </bottom>
      <diagonal/>
    </border>
    <border>
      <left style="medium">
        <color rgb="FF002060"/>
      </left>
      <right/>
      <top/>
      <bottom style="hair">
        <color theme="4" tint="-0.499984740745262"/>
      </bottom>
      <diagonal/>
    </border>
    <border>
      <left style="medium">
        <color rgb="FF002060"/>
      </left>
      <right style="medium">
        <color rgb="FF12326E"/>
      </right>
      <top/>
      <bottom style="dotted">
        <color theme="0" tint="-0.34998626667073579"/>
      </bottom>
      <diagonal/>
    </border>
    <border>
      <left style="medium">
        <color rgb="FF002060"/>
      </left>
      <right/>
      <top style="medium">
        <color rgb="FF002060"/>
      </top>
      <bottom style="medium">
        <color theme="4" tint="-0.499984740745262"/>
      </bottom>
      <diagonal/>
    </border>
    <border>
      <left style="medium">
        <color rgb="FF002060"/>
      </left>
      <right style="medium">
        <color theme="4" tint="-0.499984740745262"/>
      </right>
      <top/>
      <bottom style="medium">
        <color theme="4" tint="-0.499984740745262"/>
      </bottom>
      <diagonal/>
    </border>
    <border>
      <left style="medium">
        <color theme="4" tint="-0.499984740745262"/>
      </left>
      <right style="medium">
        <color rgb="FF002060"/>
      </right>
      <top style="medium">
        <color rgb="FF002060"/>
      </top>
      <bottom/>
      <diagonal/>
    </border>
    <border>
      <left style="medium">
        <color theme="4" tint="-0.499984740745262"/>
      </left>
      <right style="medium">
        <color theme="4" tint="-0.499984740745262"/>
      </right>
      <top style="medium">
        <color theme="4" tint="-0.499984740745262"/>
      </top>
      <bottom style="medium">
        <color rgb="FF002060"/>
      </bottom>
      <diagonal/>
    </border>
    <border>
      <left style="medium">
        <color theme="4" tint="-0.499984740745262"/>
      </left>
      <right style="medium">
        <color rgb="FF002060"/>
      </right>
      <top/>
      <bottom style="medium">
        <color rgb="FF002060"/>
      </bottom>
      <diagonal/>
    </border>
    <border>
      <left style="medium">
        <color rgb="FF12326E"/>
      </left>
      <right style="medium">
        <color rgb="FF12326E"/>
      </right>
      <top style="medium">
        <color rgb="FF12326E"/>
      </top>
      <bottom style="medium">
        <color rgb="FF002060"/>
      </bottom>
      <diagonal/>
    </border>
    <border>
      <left style="medium">
        <color rgb="FF002060"/>
      </left>
      <right style="medium">
        <color rgb="FF12326E"/>
      </right>
      <top style="medium">
        <color theme="4" tint="-0.499984740745262"/>
      </top>
      <bottom style="dotted">
        <color theme="0" tint="-0.249977111117893"/>
      </bottom>
      <diagonal/>
    </border>
    <border>
      <left style="medium">
        <color rgb="FF12326E"/>
      </left>
      <right style="medium">
        <color rgb="FF12326E"/>
      </right>
      <top style="medium">
        <color rgb="FF12326E"/>
      </top>
      <bottom style="dotted">
        <color theme="0" tint="-0.249977111117893"/>
      </bottom>
      <diagonal/>
    </border>
    <border>
      <left style="medium">
        <color rgb="FF12326E"/>
      </left>
      <right style="medium">
        <color rgb="FF12326E"/>
      </right>
      <top style="dotted">
        <color theme="0" tint="-0.34998626667073579"/>
      </top>
      <bottom style="dotted">
        <color theme="0" tint="-0.249977111117893"/>
      </bottom>
      <diagonal/>
    </border>
    <border>
      <left style="medium">
        <color rgb="FF002060"/>
      </left>
      <right style="medium">
        <color rgb="FF12326E"/>
      </right>
      <top style="hair">
        <color theme="4" tint="-0.499984740745262"/>
      </top>
      <bottom style="dotted">
        <color theme="0" tint="-0.249977111117893"/>
      </bottom>
      <diagonal/>
    </border>
    <border>
      <left style="medium">
        <color rgb="FF002060"/>
      </left>
      <right style="medium">
        <color rgb="FF12326E"/>
      </right>
      <top style="medium">
        <color rgb="FF002060"/>
      </top>
      <bottom style="dotted">
        <color theme="0" tint="-0.249977111117893"/>
      </bottom>
      <diagonal/>
    </border>
    <border>
      <left style="medium">
        <color rgb="FF002060"/>
      </left>
      <right style="medium">
        <color rgb="FF12326E"/>
      </right>
      <top/>
      <bottom style="dotted">
        <color theme="0" tint="-0.249977111117893"/>
      </bottom>
      <diagonal/>
    </border>
    <border>
      <left style="medium">
        <color rgb="FF12326E"/>
      </left>
      <right style="medium">
        <color rgb="FF12326E"/>
      </right>
      <top/>
      <bottom style="dotted">
        <color theme="0" tint="-0.249977111117893"/>
      </bottom>
      <diagonal/>
    </border>
    <border>
      <left style="medium">
        <color rgb="FF002060"/>
      </left>
      <right style="medium">
        <color rgb="FF002060"/>
      </right>
      <top style="dotted">
        <color theme="0" tint="-0.499984740745262"/>
      </top>
      <bottom style="dotted">
        <color theme="0" tint="-0.249977111117893"/>
      </bottom>
      <diagonal/>
    </border>
    <border>
      <left style="medium">
        <color rgb="FF002060"/>
      </left>
      <right style="medium">
        <color rgb="FF002060"/>
      </right>
      <top style="medium">
        <color rgb="FF002060"/>
      </top>
      <bottom style="dotted">
        <color theme="0" tint="-0.249977111117893"/>
      </bottom>
      <diagonal/>
    </border>
    <border>
      <left style="medium">
        <color rgb="FF002060"/>
      </left>
      <right style="medium">
        <color rgb="FF002060"/>
      </right>
      <top/>
      <bottom style="dotted">
        <color theme="0" tint="-0.249977111117893"/>
      </bottom>
      <diagonal/>
    </border>
    <border>
      <left style="medium">
        <color rgb="FF12326E"/>
      </left>
      <right style="medium">
        <color rgb="FF12326E"/>
      </right>
      <top style="dotted">
        <color theme="0" tint="-0.249977111117893"/>
      </top>
      <bottom style="dotted">
        <color theme="0" tint="-0.249977111117893"/>
      </bottom>
      <diagonal/>
    </border>
    <border>
      <left style="medium">
        <color rgb="FF002060"/>
      </left>
      <right style="medium">
        <color rgb="FF12326E"/>
      </right>
      <top/>
      <bottom style="medium">
        <color rgb="FF002060"/>
      </bottom>
      <diagonal/>
    </border>
    <border>
      <left style="medium">
        <color rgb="FF002060"/>
      </left>
      <right style="medium">
        <color rgb="FF12326E"/>
      </right>
      <top style="dotted">
        <color theme="0" tint="-0.249977111117893"/>
      </top>
      <bottom style="dotted">
        <color theme="0" tint="-0.249977111117893"/>
      </bottom>
      <diagonal/>
    </border>
    <border>
      <left style="medium">
        <color rgb="FF002060"/>
      </left>
      <right style="medium">
        <color rgb="FF12326E"/>
      </right>
      <top style="dotted">
        <color theme="0" tint="-0.34998626667073579"/>
      </top>
      <bottom style="dotted">
        <color theme="0" tint="-0.249977111117893"/>
      </bottom>
      <diagonal/>
    </border>
    <border>
      <left style="medium">
        <color rgb="FF002060"/>
      </left>
      <right style="medium">
        <color rgb="FF12326E"/>
      </right>
      <top style="medium">
        <color rgb="FF12326E"/>
      </top>
      <bottom style="dotted">
        <color theme="0" tint="-0.249977111117893"/>
      </bottom>
      <diagonal/>
    </border>
    <border>
      <left style="medium">
        <color rgb="FF002060"/>
      </left>
      <right style="medium">
        <color rgb="FF002060"/>
      </right>
      <top style="medium">
        <color rgb="FF12326E"/>
      </top>
      <bottom style="dotted">
        <color theme="0" tint="-0.249977111117893"/>
      </bottom>
      <diagonal/>
    </border>
    <border>
      <left style="medium">
        <color rgb="FF002060"/>
      </left>
      <right style="medium">
        <color rgb="FF002060"/>
      </right>
      <top style="medium">
        <color theme="4" tint="-0.499984740745262"/>
      </top>
      <bottom style="dotted">
        <color theme="0" tint="-0.249977111117893"/>
      </bottom>
      <diagonal/>
    </border>
    <border>
      <left style="medium">
        <color theme="4" tint="-0.499984740745262"/>
      </left>
      <right style="medium">
        <color rgb="FF12326E"/>
      </right>
      <top style="dotted">
        <color theme="0" tint="-0.34998626667073579"/>
      </top>
      <bottom style="dotted">
        <color theme="0" tint="-0.249977111117893"/>
      </bottom>
      <diagonal/>
    </border>
    <border>
      <left style="medium">
        <color rgb="FF002060"/>
      </left>
      <right style="medium">
        <color rgb="FF12326E"/>
      </right>
      <top style="medium">
        <color indexed="64"/>
      </top>
      <bottom style="dotted">
        <color theme="0" tint="-0.249977111117893"/>
      </bottom>
      <diagonal/>
    </border>
    <border>
      <left style="medium">
        <color rgb="FF002060"/>
      </left>
      <right style="medium">
        <color rgb="FF002060"/>
      </right>
      <top style="dotted">
        <color theme="0" tint="-0.249977111117893"/>
      </top>
      <bottom style="dotted">
        <color theme="0" tint="-0.249977111117893"/>
      </bottom>
      <diagonal/>
    </border>
    <border>
      <left style="medium">
        <color rgb="FF002060"/>
      </left>
      <right style="medium">
        <color rgb="FF002060"/>
      </right>
      <top style="medium">
        <color indexed="64"/>
      </top>
      <bottom style="dotted">
        <color theme="0" tint="-0.249977111117893"/>
      </bottom>
      <diagonal/>
    </border>
    <border>
      <left style="medium">
        <color rgb="FF002060"/>
      </left>
      <right style="medium">
        <color rgb="FF002060"/>
      </right>
      <top/>
      <bottom style="medium">
        <color indexed="64"/>
      </bottom>
      <diagonal/>
    </border>
    <border>
      <left style="medium">
        <color rgb="FF002060"/>
      </left>
      <right style="medium">
        <color theme="4" tint="-0.499984740745262"/>
      </right>
      <top/>
      <bottom style="dotted">
        <color theme="0" tint="-0.249977111117893"/>
      </bottom>
      <diagonal/>
    </border>
    <border>
      <left style="medium">
        <color rgb="FF002060"/>
      </left>
      <right style="medium">
        <color theme="4" tint="-0.499984740745262"/>
      </right>
      <top style="dotted">
        <color theme="0" tint="-0.249977111117893"/>
      </top>
      <bottom style="dotted">
        <color theme="0" tint="-0.249977111117893"/>
      </bottom>
      <diagonal/>
    </border>
    <border>
      <left style="medium">
        <color rgb="FF002060"/>
      </left>
      <right style="medium">
        <color theme="4" tint="-0.499984740745262"/>
      </right>
      <top style="medium">
        <color rgb="FF002060"/>
      </top>
      <bottom style="dotted">
        <color theme="0" tint="-0.249977111117893"/>
      </bottom>
      <diagonal/>
    </border>
    <border>
      <left style="medium">
        <color rgb="FF002060"/>
      </left>
      <right style="medium">
        <color theme="4" tint="-0.499984740745262"/>
      </right>
      <top style="dotted">
        <color theme="0" tint="-0.34998626667073579"/>
      </top>
      <bottom style="dotted">
        <color theme="0" tint="-0.249977111117893"/>
      </bottom>
      <diagonal/>
    </border>
    <border>
      <left style="medium">
        <color rgb="FF12326E"/>
      </left>
      <right style="medium">
        <color rgb="FF002060"/>
      </right>
      <top style="medium">
        <color rgb="FF12326E"/>
      </top>
      <bottom style="medium">
        <color rgb="FF12326E"/>
      </bottom>
      <diagonal/>
    </border>
    <border>
      <left style="medium">
        <color rgb="FF12326E"/>
      </left>
      <right style="medium">
        <color rgb="FF002060"/>
      </right>
      <top/>
      <bottom style="dotted">
        <color theme="0" tint="-0.34998626667073579"/>
      </bottom>
      <diagonal/>
    </border>
    <border>
      <left/>
      <right style="medium">
        <color rgb="FF12326E"/>
      </right>
      <top style="dotted">
        <color theme="0" tint="-0.34998626667073579"/>
      </top>
      <bottom style="dotted">
        <color theme="0" tint="-0.249977111117893"/>
      </bottom>
      <diagonal/>
    </border>
    <border>
      <left/>
      <right style="medium">
        <color rgb="FF12326E"/>
      </right>
      <top style="medium">
        <color rgb="FF12326E"/>
      </top>
      <bottom style="dotted">
        <color theme="0" tint="-0.249977111117893"/>
      </bottom>
      <diagonal/>
    </border>
    <border>
      <left/>
      <right style="medium">
        <color rgb="FF12326E"/>
      </right>
      <top style="dotted">
        <color theme="0" tint="-0.249977111117893"/>
      </top>
      <bottom style="dotted">
        <color theme="0" tint="-0.249977111117893"/>
      </bottom>
      <diagonal/>
    </border>
    <border>
      <left style="medium">
        <color rgb="FF12326E"/>
      </left>
      <right style="medium">
        <color rgb="FF002060"/>
      </right>
      <top style="medium">
        <color rgb="FF12326E"/>
      </top>
      <bottom style="dotted">
        <color theme="0" tint="-0.34998626667073579"/>
      </bottom>
      <diagonal/>
    </border>
    <border>
      <left style="medium">
        <color rgb="FF12326E"/>
      </left>
      <right style="medium">
        <color rgb="FF002060"/>
      </right>
      <top style="dotted">
        <color theme="0" tint="-0.34998626667073579"/>
      </top>
      <bottom style="dotted">
        <color theme="0" tint="-0.34998626667073579"/>
      </bottom>
      <diagonal/>
    </border>
    <border>
      <left style="medium">
        <color rgb="FF12326E"/>
      </left>
      <right style="medium">
        <color rgb="FF002060"/>
      </right>
      <top style="dotted">
        <color theme="0" tint="-0.34998626667073579"/>
      </top>
      <bottom style="dotted">
        <color theme="0" tint="-0.249977111117893"/>
      </bottom>
      <diagonal/>
    </border>
    <border>
      <left style="medium">
        <color rgb="FF12326E"/>
      </left>
      <right style="medium">
        <color rgb="FF002060"/>
      </right>
      <top style="medium">
        <color rgb="FF12326E"/>
      </top>
      <bottom style="dotted">
        <color theme="0" tint="-0.249977111117893"/>
      </bottom>
      <diagonal/>
    </border>
    <border>
      <left style="medium">
        <color rgb="FF12326E"/>
      </left>
      <right style="medium">
        <color rgb="FF002060"/>
      </right>
      <top/>
      <bottom style="dotted">
        <color theme="0" tint="-0.249977111117893"/>
      </bottom>
      <diagonal/>
    </border>
    <border>
      <left/>
      <right style="medium">
        <color rgb="FF12326E"/>
      </right>
      <top/>
      <bottom style="dotted">
        <color theme="0" tint="-0.249977111117893"/>
      </bottom>
      <diagonal/>
    </border>
    <border>
      <left style="medium">
        <color rgb="FF12326E"/>
      </left>
      <right style="medium">
        <color rgb="FF002060"/>
      </right>
      <top style="dotted">
        <color theme="0" tint="-0.249977111117893"/>
      </top>
      <bottom style="dotted">
        <color theme="0" tint="-0.249977111117893"/>
      </bottom>
      <diagonal/>
    </border>
    <border>
      <left style="medium">
        <color rgb="FF12326E"/>
      </left>
      <right style="medium">
        <color rgb="FF002060"/>
      </right>
      <top style="medium">
        <color rgb="FF12326E"/>
      </top>
      <bottom/>
      <diagonal/>
    </border>
    <border>
      <left/>
      <right/>
      <top style="dotted">
        <color theme="0" tint="-0.34998626667073579"/>
      </top>
      <bottom style="medium">
        <color rgb="FF12326E"/>
      </bottom>
      <diagonal/>
    </border>
    <border>
      <left/>
      <right/>
      <top style="dotted">
        <color theme="0" tint="-0.34998626667073579"/>
      </top>
      <bottom/>
      <diagonal/>
    </border>
    <border>
      <left style="medium">
        <color rgb="FF12326E"/>
      </left>
      <right style="medium">
        <color rgb="FF002060"/>
      </right>
      <top style="dotted">
        <color theme="0" tint="-0.34998626667073579"/>
      </top>
      <bottom style="medium">
        <color rgb="FF12326E"/>
      </bottom>
      <diagonal/>
    </border>
    <border>
      <left style="medium">
        <color rgb="FF12326E"/>
      </left>
      <right style="medium">
        <color rgb="FF002060"/>
      </right>
      <top style="dotted">
        <color theme="0" tint="-0.34998626667073579"/>
      </top>
      <bottom/>
      <diagonal/>
    </border>
  </borders>
  <cellStyleXfs count="2">
    <xf numFmtId="0" fontId="0" fillId="0" borderId="0"/>
    <xf numFmtId="0" fontId="6" fillId="0" borderId="0" applyNumberFormat="0" applyFill="0" applyBorder="0" applyAlignment="0" applyProtection="0"/>
  </cellStyleXfs>
  <cellXfs count="400">
    <xf numFmtId="0" fontId="0" fillId="0" borderId="0" xfId="0"/>
    <xf numFmtId="0" fontId="1" fillId="0" borderId="0" xfId="0" applyFont="1"/>
    <xf numFmtId="0" fontId="2" fillId="0" borderId="1" xfId="0" applyFont="1" applyBorder="1"/>
    <xf numFmtId="0" fontId="3" fillId="0" borderId="1" xfId="0" applyFont="1" applyBorder="1"/>
    <xf numFmtId="0" fontId="2" fillId="0" borderId="3" xfId="0" applyFont="1" applyBorder="1"/>
    <xf numFmtId="0" fontId="0" fillId="0" borderId="4" xfId="0" applyBorder="1"/>
    <xf numFmtId="0" fontId="0" fillId="0" borderId="5" xfId="0" applyBorder="1"/>
    <xf numFmtId="0" fontId="0" fillId="0" borderId="7" xfId="0" applyBorder="1"/>
    <xf numFmtId="0" fontId="7" fillId="0" borderId="2" xfId="0" applyFont="1" applyBorder="1"/>
    <xf numFmtId="0" fontId="0" fillId="0" borderId="0" xfId="0" applyAlignment="1">
      <alignment vertical="center"/>
    </xf>
    <xf numFmtId="0" fontId="0" fillId="0" borderId="8" xfId="0" applyBorder="1"/>
    <xf numFmtId="0" fontId="8" fillId="0" borderId="6" xfId="0" applyFont="1" applyBorder="1" applyAlignment="1">
      <alignment wrapText="1"/>
    </xf>
    <xf numFmtId="0" fontId="8" fillId="0" borderId="6" xfId="0" applyFont="1" applyBorder="1"/>
    <xf numFmtId="0" fontId="8" fillId="0" borderId="43" xfId="0" applyFont="1" applyBorder="1"/>
    <xf numFmtId="0" fontId="8" fillId="0" borderId="4" xfId="0" applyFont="1" applyBorder="1"/>
    <xf numFmtId="0" fontId="8" fillId="0" borderId="5" xfId="0" applyFont="1" applyBorder="1"/>
    <xf numFmtId="0" fontId="8" fillId="0" borderId="4" xfId="0" applyFont="1" applyBorder="1" applyAlignment="1">
      <alignment wrapText="1"/>
    </xf>
    <xf numFmtId="0" fontId="0" fillId="0" borderId="0" xfId="0" applyAlignment="1">
      <alignment horizontal="center" wrapText="1"/>
    </xf>
    <xf numFmtId="0" fontId="8" fillId="0" borderId="0" xfId="0" applyFont="1" applyAlignment="1">
      <alignment horizontal="center" vertical="center" wrapText="1"/>
    </xf>
    <xf numFmtId="0" fontId="9" fillId="0" borderId="56"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0" xfId="0" applyFont="1" applyAlignment="1">
      <alignment horizontal="center" vertical="center" wrapText="1"/>
    </xf>
    <xf numFmtId="0" fontId="10" fillId="0" borderId="60"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62" xfId="0" applyFont="1" applyBorder="1" applyAlignment="1">
      <alignment horizontal="center" vertical="center" wrapText="1"/>
    </xf>
    <xf numFmtId="0" fontId="0" fillId="0" borderId="63" xfId="0" applyBorder="1" applyAlignment="1">
      <alignment wrapText="1"/>
    </xf>
    <xf numFmtId="0" fontId="11" fillId="3" borderId="44"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2" fillId="4" borderId="48" xfId="0" applyFont="1" applyFill="1" applyBorder="1" applyAlignment="1">
      <alignment horizontal="center" vertical="center"/>
    </xf>
    <xf numFmtId="0" fontId="12" fillId="4" borderId="0" xfId="0" applyFont="1" applyFill="1" applyAlignment="1">
      <alignment horizontal="center" vertical="center"/>
    </xf>
    <xf numFmtId="0" fontId="12" fillId="4" borderId="47" xfId="0" applyFont="1" applyFill="1" applyBorder="1" applyAlignment="1">
      <alignment horizontal="center" vertical="center"/>
    </xf>
    <xf numFmtId="0" fontId="12" fillId="4" borderId="48"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7" xfId="0" applyFont="1" applyFill="1" applyBorder="1" applyAlignment="1">
      <alignment horizontal="center" vertical="center" wrapText="1"/>
    </xf>
    <xf numFmtId="0" fontId="13" fillId="4" borderId="48" xfId="1" applyFont="1" applyFill="1" applyBorder="1" applyAlignment="1">
      <alignment horizontal="center" vertical="center" wrapText="1"/>
    </xf>
    <xf numFmtId="0" fontId="13" fillId="4" borderId="0" xfId="1" applyFont="1" applyFill="1" applyBorder="1" applyAlignment="1">
      <alignment horizontal="center" vertical="center" wrapText="1"/>
    </xf>
    <xf numFmtId="0" fontId="13" fillId="4" borderId="47" xfId="1" applyFont="1" applyFill="1" applyBorder="1" applyAlignment="1">
      <alignment horizontal="center" vertical="center" wrapText="1"/>
    </xf>
    <xf numFmtId="0" fontId="13" fillId="4" borderId="49" xfId="1" applyFont="1" applyFill="1" applyBorder="1" applyAlignment="1">
      <alignment horizontal="center" vertical="center" wrapText="1"/>
    </xf>
    <xf numFmtId="0" fontId="13" fillId="4" borderId="50" xfId="1" applyFont="1" applyFill="1" applyBorder="1" applyAlignment="1">
      <alignment horizontal="center" vertical="center" wrapText="1"/>
    </xf>
    <xf numFmtId="0" fontId="13" fillId="4" borderId="51" xfId="1" applyFont="1" applyFill="1" applyBorder="1" applyAlignment="1">
      <alignment horizontal="center" vertical="center" wrapText="1"/>
    </xf>
    <xf numFmtId="0" fontId="0" fillId="0" borderId="63" xfId="0" applyBorder="1"/>
    <xf numFmtId="0" fontId="14" fillId="3" borderId="64" xfId="0" applyFont="1" applyFill="1" applyBorder="1" applyAlignment="1">
      <alignment horizontal="center" vertical="center"/>
    </xf>
    <xf numFmtId="0" fontId="0" fillId="0" borderId="65" xfId="0" applyBorder="1"/>
    <xf numFmtId="0" fontId="15" fillId="4" borderId="66" xfId="0" applyFont="1" applyFill="1" applyBorder="1" applyAlignment="1">
      <alignment horizontal="left" vertical="center"/>
    </xf>
    <xf numFmtId="0" fontId="15" fillId="4" borderId="67" xfId="0" applyFont="1" applyFill="1" applyBorder="1" applyAlignment="1">
      <alignment horizontal="left" vertical="center"/>
    </xf>
    <xf numFmtId="0" fontId="15" fillId="4" borderId="68" xfId="0" applyFont="1" applyFill="1" applyBorder="1" applyAlignment="1">
      <alignment horizontal="left" vertical="center"/>
    </xf>
    <xf numFmtId="0" fontId="16" fillId="0" borderId="66" xfId="0" applyFont="1" applyBorder="1" applyAlignment="1">
      <alignment horizontal="left" vertical="center"/>
    </xf>
    <xf numFmtId="0" fontId="16" fillId="0" borderId="67" xfId="0" applyFont="1" applyBorder="1" applyAlignment="1">
      <alignment horizontal="left" vertical="center"/>
    </xf>
    <xf numFmtId="0" fontId="16" fillId="0" borderId="68" xfId="0" applyFont="1" applyBorder="1" applyAlignment="1">
      <alignment horizontal="left" vertical="center" wrapText="1"/>
    </xf>
    <xf numFmtId="0" fontId="16" fillId="0" borderId="68" xfId="0" applyFont="1" applyBorder="1" applyAlignment="1">
      <alignment horizontal="left" vertical="center"/>
    </xf>
    <xf numFmtId="0" fontId="16" fillId="0" borderId="69" xfId="0" applyFont="1" applyBorder="1"/>
    <xf numFmtId="0" fontId="16" fillId="0" borderId="70" xfId="0" applyFont="1" applyBorder="1"/>
    <xf numFmtId="0" fontId="16" fillId="0" borderId="71" xfId="0" applyFont="1" applyBorder="1"/>
    <xf numFmtId="0" fontId="16" fillId="0" borderId="0" xfId="0" applyFont="1"/>
    <xf numFmtId="0" fontId="17" fillId="0" borderId="43" xfId="0" applyFont="1" applyBorder="1" applyAlignment="1">
      <alignment horizontal="left" vertical="center"/>
    </xf>
    <xf numFmtId="0" fontId="17" fillId="0" borderId="72" xfId="0" applyFont="1" applyBorder="1" applyAlignment="1">
      <alignment horizontal="left" vertical="center"/>
    </xf>
    <xf numFmtId="0" fontId="0" fillId="0" borderId="73" xfId="0" applyBorder="1"/>
    <xf numFmtId="0" fontId="17" fillId="0" borderId="0" xfId="1" applyFont="1"/>
    <xf numFmtId="0" fontId="17" fillId="0" borderId="0" xfId="0" applyFont="1"/>
    <xf numFmtId="0" fontId="19" fillId="0" borderId="8" xfId="0" applyFont="1" applyBorder="1" applyAlignment="1">
      <alignment vertical="center"/>
    </xf>
    <xf numFmtId="0" fontId="19" fillId="0" borderId="7" xfId="0" applyFont="1" applyBorder="1" applyAlignment="1">
      <alignment vertical="center"/>
    </xf>
    <xf numFmtId="0" fontId="17" fillId="0" borderId="4" xfId="0" applyFont="1" applyBorder="1" applyAlignment="1">
      <alignment wrapText="1"/>
    </xf>
    <xf numFmtId="0" fontId="20" fillId="0" borderId="7" xfId="1" applyFont="1" applyBorder="1" applyAlignment="1">
      <alignment vertical="center"/>
    </xf>
    <xf numFmtId="0" fontId="17" fillId="0" borderId="7" xfId="0" applyFont="1" applyBorder="1" applyAlignment="1">
      <alignment vertical="center"/>
    </xf>
    <xf numFmtId="0" fontId="21" fillId="0" borderId="8" xfId="0" applyFont="1" applyBorder="1" applyAlignment="1">
      <alignment vertical="center"/>
    </xf>
    <xf numFmtId="0" fontId="22" fillId="0" borderId="0" xfId="0" applyFont="1" applyAlignment="1">
      <alignment horizontal="center" wrapText="1"/>
    </xf>
    <xf numFmtId="0" fontId="24" fillId="0" borderId="0" xfId="0" applyFont="1"/>
    <xf numFmtId="0" fontId="25" fillId="0" borderId="2" xfId="0" applyFont="1" applyBorder="1"/>
    <xf numFmtId="0" fontId="25" fillId="0" borderId="2" xfId="0" applyFont="1" applyBorder="1" applyAlignment="1">
      <alignment horizontal="center" vertical="center"/>
    </xf>
    <xf numFmtId="0" fontId="7" fillId="0" borderId="2" xfId="0" applyFont="1" applyBorder="1" applyAlignment="1">
      <alignment vertical="center"/>
    </xf>
    <xf numFmtId="164" fontId="7" fillId="0" borderId="2" xfId="0" applyNumberFormat="1" applyFont="1" applyBorder="1"/>
    <xf numFmtId="0" fontId="7" fillId="0" borderId="2" xfId="0" applyFont="1" applyBorder="1" applyAlignment="1">
      <alignment vertical="center" wrapText="1"/>
    </xf>
    <xf numFmtId="0" fontId="25" fillId="0" borderId="2" xfId="0" applyFont="1" applyBorder="1" applyAlignment="1">
      <alignment horizontal="center" vertical="center" wrapText="1"/>
    </xf>
    <xf numFmtId="0" fontId="26" fillId="0" borderId="2" xfId="0" applyFont="1" applyBorder="1" applyAlignment="1">
      <alignment horizontal="right" vertical="center" wrapText="1"/>
    </xf>
    <xf numFmtId="0" fontId="26" fillId="0" borderId="2" xfId="0" applyFont="1" applyBorder="1" applyAlignment="1">
      <alignment vertical="center" wrapText="1"/>
    </xf>
    <xf numFmtId="0" fontId="26" fillId="0" borderId="2" xfId="0" applyFont="1" applyBorder="1"/>
    <xf numFmtId="0" fontId="26" fillId="6" borderId="2" xfId="0" applyFont="1" applyFill="1" applyBorder="1"/>
    <xf numFmtId="0" fontId="27" fillId="0" borderId="0" xfId="0" applyFont="1" applyAlignment="1">
      <alignment vertical="center" wrapText="1"/>
    </xf>
    <xf numFmtId="164" fontId="24" fillId="0" borderId="0" xfId="0" applyNumberFormat="1" applyFont="1"/>
    <xf numFmtId="0" fontId="28" fillId="0" borderId="0" xfId="0" applyFont="1" applyAlignment="1">
      <alignment horizontal="left"/>
    </xf>
    <xf numFmtId="0" fontId="7" fillId="0" borderId="0" xfId="0" applyFont="1" applyAlignment="1">
      <alignment horizontal="center"/>
    </xf>
    <xf numFmtId="0" fontId="25" fillId="0" borderId="0" xfId="0" applyFont="1" applyAlignment="1">
      <alignment horizontal="center"/>
    </xf>
    <xf numFmtId="0" fontId="29" fillId="0" borderId="0" xfId="0" applyFont="1" applyAlignment="1">
      <alignment horizontal="center" vertical="center" textRotation="90"/>
    </xf>
    <xf numFmtId="0" fontId="30" fillId="0" borderId="0" xfId="0" applyFont="1" applyAlignment="1">
      <alignment horizontal="center"/>
    </xf>
    <xf numFmtId="0" fontId="25" fillId="0" borderId="52" xfId="0" applyFont="1" applyBorder="1" applyAlignment="1">
      <alignment horizontal="center"/>
    </xf>
    <xf numFmtId="0" fontId="7" fillId="0" borderId="52" xfId="0" applyFont="1" applyBorder="1" applyAlignment="1">
      <alignment horizontal="center"/>
    </xf>
    <xf numFmtId="0" fontId="4" fillId="0" borderId="0" xfId="0" applyFont="1" applyAlignment="1">
      <alignment vertical="center" wrapText="1"/>
    </xf>
    <xf numFmtId="0" fontId="17" fillId="0" borderId="0" xfId="0" applyFont="1" applyAlignment="1">
      <alignment vertical="center" wrapText="1"/>
    </xf>
    <xf numFmtId="0" fontId="31" fillId="3" borderId="74" xfId="0" applyFont="1" applyFill="1" applyBorder="1" applyAlignment="1">
      <alignment horizontal="center" vertical="center" wrapText="1"/>
    </xf>
    <xf numFmtId="0" fontId="31" fillId="3" borderId="75" xfId="0" applyFont="1" applyFill="1" applyBorder="1" applyAlignment="1">
      <alignment horizontal="center" vertical="center" wrapText="1"/>
    </xf>
    <xf numFmtId="0" fontId="31" fillId="0" borderId="0" xfId="0" applyFont="1" applyAlignment="1">
      <alignment vertical="center" wrapText="1"/>
    </xf>
    <xf numFmtId="0" fontId="4" fillId="0" borderId="0" xfId="0" applyFont="1" applyAlignment="1">
      <alignment horizontal="center" vertical="center" wrapText="1"/>
    </xf>
    <xf numFmtId="1" fontId="4" fillId="0" borderId="0" xfId="0" applyNumberFormat="1" applyFont="1" applyAlignment="1">
      <alignment horizontal="center" vertical="center" wrapText="1"/>
    </xf>
    <xf numFmtId="0" fontId="4" fillId="2" borderId="0" xfId="0" applyFont="1" applyFill="1" applyAlignment="1">
      <alignment vertical="center" wrapText="1"/>
    </xf>
    <xf numFmtId="0" fontId="33" fillId="0" borderId="0" xfId="0" applyFont="1" applyAlignment="1">
      <alignment vertical="center" wrapText="1"/>
    </xf>
    <xf numFmtId="0" fontId="34" fillId="3" borderId="82" xfId="0" applyFont="1" applyFill="1" applyBorder="1" applyAlignment="1" applyProtection="1">
      <alignment horizontal="center" vertical="center" wrapText="1"/>
      <protection locked="0"/>
    </xf>
    <xf numFmtId="0" fontId="34" fillId="4" borderId="53" xfId="0" applyFont="1" applyFill="1" applyBorder="1" applyAlignment="1">
      <alignment horizontal="center" vertical="center" wrapText="1"/>
    </xf>
    <xf numFmtId="1" fontId="34" fillId="4" borderId="53" xfId="0" applyNumberFormat="1" applyFont="1" applyFill="1" applyBorder="1" applyAlignment="1">
      <alignment horizontal="center" vertical="center" wrapText="1"/>
    </xf>
    <xf numFmtId="0" fontId="34" fillId="4" borderId="83" xfId="0" applyFont="1" applyFill="1" applyBorder="1" applyAlignment="1">
      <alignment horizontal="center" vertical="center" wrapText="1"/>
    </xf>
    <xf numFmtId="0" fontId="33" fillId="0" borderId="55" xfId="0" applyFont="1" applyBorder="1" applyAlignment="1">
      <alignment vertical="center" wrapText="1"/>
    </xf>
    <xf numFmtId="0" fontId="34" fillId="0" borderId="0" xfId="0" applyFont="1" applyAlignment="1">
      <alignment vertical="center" wrapText="1"/>
    </xf>
    <xf numFmtId="0" fontId="17" fillId="0" borderId="0" xfId="0" applyFont="1" applyAlignment="1">
      <alignment horizontal="left" vertical="center" wrapText="1"/>
    </xf>
    <xf numFmtId="0" fontId="19" fillId="0" borderId="0" xfId="0" applyFont="1" applyAlignment="1">
      <alignment vertical="center" wrapText="1"/>
    </xf>
    <xf numFmtId="0" fontId="31" fillId="3" borderId="84" xfId="0" applyFont="1" applyFill="1" applyBorder="1" applyAlignment="1">
      <alignment horizontal="center" vertical="center" wrapText="1"/>
    </xf>
    <xf numFmtId="0" fontId="31" fillId="0" borderId="0" xfId="0" applyFont="1" applyAlignment="1">
      <alignment horizontal="center" vertical="center" wrapText="1"/>
    </xf>
    <xf numFmtId="1" fontId="4" fillId="0" borderId="0" xfId="0" applyNumberFormat="1" applyFont="1" applyAlignment="1">
      <alignment vertical="center" wrapText="1"/>
    </xf>
    <xf numFmtId="0" fontId="31" fillId="0" borderId="55" xfId="0" applyFont="1" applyBorder="1" applyAlignment="1">
      <alignment horizontal="center" vertical="center" wrapText="1"/>
    </xf>
    <xf numFmtId="0" fontId="31" fillId="0" borderId="77" xfId="0" applyFont="1" applyBorder="1" applyAlignment="1">
      <alignment horizontal="center" vertical="center" wrapText="1"/>
    </xf>
    <xf numFmtId="0" fontId="31" fillId="0" borderId="85" xfId="0" applyFont="1" applyBorder="1" applyAlignment="1">
      <alignment horizontal="center" vertical="center" wrapText="1"/>
    </xf>
    <xf numFmtId="0" fontId="31" fillId="3" borderId="86" xfId="0" applyFont="1" applyFill="1" applyBorder="1" applyAlignment="1" applyProtection="1">
      <alignment horizontal="center" vertical="center" wrapText="1"/>
      <protection locked="0"/>
    </xf>
    <xf numFmtId="0" fontId="31" fillId="3" borderId="87" xfId="0" applyFont="1" applyFill="1" applyBorder="1" applyAlignment="1" applyProtection="1">
      <alignment horizontal="center" vertical="center" wrapText="1"/>
      <protection locked="0"/>
    </xf>
    <xf numFmtId="0" fontId="31" fillId="3" borderId="88" xfId="0" applyFont="1" applyFill="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3" fillId="2" borderId="0" xfId="0" applyFont="1" applyFill="1" applyAlignment="1">
      <alignment horizontal="center" vertical="center" wrapText="1"/>
    </xf>
    <xf numFmtId="0" fontId="31" fillId="4" borderId="89" xfId="0" applyFont="1" applyFill="1" applyBorder="1" applyAlignment="1">
      <alignment horizontal="center" vertical="center" wrapText="1"/>
    </xf>
    <xf numFmtId="0" fontId="31" fillId="4" borderId="77" xfId="0" applyFont="1" applyFill="1" applyBorder="1" applyAlignment="1">
      <alignment horizontal="center" vertical="center" wrapText="1"/>
    </xf>
    <xf numFmtId="0" fontId="31" fillId="4" borderId="85" xfId="0" applyFont="1" applyFill="1" applyBorder="1" applyAlignment="1">
      <alignment horizontal="center" vertical="center" wrapText="1"/>
    </xf>
    <xf numFmtId="0" fontId="31" fillId="0" borderId="75" xfId="0" applyFont="1" applyBorder="1" applyAlignment="1">
      <alignment horizontal="center" vertical="center" wrapText="1"/>
    </xf>
    <xf numFmtId="0" fontId="33" fillId="2" borderId="36" xfId="0" applyFont="1" applyFill="1" applyBorder="1" applyAlignment="1">
      <alignment vertical="center" wrapText="1"/>
    </xf>
    <xf numFmtId="0" fontId="31" fillId="5" borderId="81" xfId="0" applyFont="1" applyFill="1" applyBorder="1" applyAlignment="1">
      <alignment horizontal="center" vertical="center" wrapText="1"/>
    </xf>
    <xf numFmtId="0" fontId="34" fillId="0" borderId="79" xfId="0" applyFont="1" applyBorder="1" applyAlignment="1">
      <alignment horizontal="center" vertical="center" wrapText="1"/>
    </xf>
    <xf numFmtId="0" fontId="34" fillId="0" borderId="58" xfId="0" applyFont="1" applyBorder="1" applyAlignment="1">
      <alignment horizontal="center" vertical="center" wrapText="1"/>
    </xf>
    <xf numFmtId="0" fontId="34" fillId="0" borderId="52" xfId="0" applyFont="1" applyBorder="1" applyAlignment="1">
      <alignment horizontal="left" vertical="center" wrapText="1"/>
    </xf>
    <xf numFmtId="0" fontId="34" fillId="0" borderId="80" xfId="0" applyFont="1" applyBorder="1" applyAlignment="1">
      <alignment horizontal="left" vertical="center" wrapText="1"/>
    </xf>
    <xf numFmtId="0" fontId="34" fillId="2" borderId="90" xfId="0" applyFont="1" applyFill="1" applyBorder="1" applyAlignment="1">
      <alignment horizontal="center" vertical="center" wrapText="1"/>
    </xf>
    <xf numFmtId="0" fontId="34" fillId="4" borderId="91" xfId="0" applyFont="1" applyFill="1" applyBorder="1" applyAlignment="1">
      <alignment horizontal="center" vertical="center" wrapText="1"/>
    </xf>
    <xf numFmtId="0" fontId="34" fillId="4" borderId="92"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5" borderId="58" xfId="0" applyFont="1" applyFill="1" applyBorder="1" applyAlignment="1">
      <alignment horizontal="center" vertical="center" wrapText="1"/>
    </xf>
    <xf numFmtId="0" fontId="4" fillId="0" borderId="10" xfId="0" applyFont="1" applyBorder="1" applyAlignment="1">
      <alignment horizontal="center" vertical="center" wrapText="1"/>
    </xf>
    <xf numFmtId="0" fontId="36" fillId="0" borderId="0" xfId="0" applyFont="1" applyAlignment="1">
      <alignment vertical="center" wrapText="1"/>
    </xf>
    <xf numFmtId="0" fontId="36" fillId="0" borderId="10"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3" xfId="0" applyFont="1" applyBorder="1" applyAlignment="1">
      <alignment vertical="center" wrapText="1"/>
    </xf>
    <xf numFmtId="0" fontId="36" fillId="0" borderId="0" xfId="0" applyFont="1" applyAlignment="1">
      <alignment horizontal="center" vertical="center" wrapText="1"/>
    </xf>
    <xf numFmtId="0" fontId="4" fillId="0" borderId="0" xfId="0" applyFont="1" applyAlignment="1" applyProtection="1">
      <alignment vertical="center" wrapText="1"/>
      <protection locked="0"/>
    </xf>
    <xf numFmtId="0" fontId="36" fillId="0" borderId="20" xfId="0" applyFont="1" applyBorder="1" applyAlignment="1">
      <alignment vertical="center" wrapText="1"/>
    </xf>
    <xf numFmtId="0" fontId="36" fillId="0" borderId="21" xfId="0" applyFont="1" applyBorder="1" applyAlignment="1">
      <alignment horizontal="center" vertical="center" wrapText="1"/>
    </xf>
    <xf numFmtId="0" fontId="36" fillId="0" borderId="21" xfId="0" applyFont="1" applyBorder="1" applyAlignment="1">
      <alignment vertical="center" wrapText="1"/>
    </xf>
    <xf numFmtId="0" fontId="4" fillId="0" borderId="10"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36" xfId="0" applyFont="1" applyBorder="1" applyAlignment="1">
      <alignment vertical="center" wrapText="1"/>
    </xf>
    <xf numFmtId="0" fontId="4" fillId="0" borderId="10" xfId="0" applyFont="1" applyBorder="1" applyAlignment="1">
      <alignment vertical="center" wrapText="1"/>
    </xf>
    <xf numFmtId="0" fontId="4" fillId="0" borderId="20" xfId="0" applyFont="1" applyBorder="1" applyAlignment="1">
      <alignment vertical="center" wrapText="1"/>
    </xf>
    <xf numFmtId="0" fontId="4" fillId="0" borderId="0" xfId="0" applyFont="1" applyBorder="1" applyAlignment="1">
      <alignment vertical="center" wrapText="1"/>
    </xf>
    <xf numFmtId="0" fontId="34" fillId="0" borderId="22" xfId="0" applyFont="1" applyBorder="1" applyAlignment="1">
      <alignment horizontal="center" vertical="center" textRotation="90" wrapText="1"/>
    </xf>
    <xf numFmtId="0" fontId="34" fillId="0" borderId="18" xfId="0" applyFont="1" applyBorder="1" applyAlignment="1">
      <alignment horizontal="center" vertical="center" textRotation="90" wrapText="1"/>
    </xf>
    <xf numFmtId="0" fontId="34" fillId="0" borderId="17" xfId="0" applyFont="1" applyBorder="1" applyAlignment="1">
      <alignment horizontal="center" vertical="center" wrapText="1"/>
    </xf>
    <xf numFmtId="0" fontId="34" fillId="0" borderId="17" xfId="0" applyFont="1" applyBorder="1" applyAlignment="1">
      <alignment horizontal="left" vertical="center" wrapText="1"/>
    </xf>
    <xf numFmtId="0" fontId="34" fillId="0" borderId="12" xfId="0" applyFont="1" applyBorder="1" applyAlignment="1">
      <alignment horizontal="left" vertical="center" wrapText="1"/>
    </xf>
    <xf numFmtId="0" fontId="34" fillId="0" borderId="24" xfId="0" applyFont="1" applyBorder="1" applyAlignment="1">
      <alignment horizontal="center" vertical="center" textRotation="90" wrapText="1"/>
    </xf>
    <xf numFmtId="0" fontId="34" fillId="0" borderId="33" xfId="0" applyFont="1" applyBorder="1" applyAlignment="1">
      <alignment horizontal="left" vertical="center" wrapText="1"/>
    </xf>
    <xf numFmtId="0" fontId="34" fillId="0" borderId="25" xfId="0" applyFont="1" applyBorder="1" applyAlignment="1">
      <alignment horizontal="center" vertical="center" textRotation="90" wrapText="1"/>
    </xf>
    <xf numFmtId="0" fontId="34" fillId="0" borderId="17" xfId="0" applyFont="1" applyBorder="1" applyAlignment="1">
      <alignment horizontal="center" vertical="center" textRotation="90" wrapText="1"/>
    </xf>
    <xf numFmtId="0" fontId="34" fillId="0" borderId="38" xfId="0" applyFont="1" applyBorder="1" applyAlignment="1">
      <alignment horizontal="left" vertical="center" wrapText="1"/>
    </xf>
    <xf numFmtId="0" fontId="34" fillId="0" borderId="23" xfId="0" applyFont="1" applyBorder="1" applyAlignment="1">
      <alignment horizontal="center" vertical="center" textRotation="90" wrapText="1"/>
    </xf>
    <xf numFmtId="0" fontId="34" fillId="0" borderId="11" xfId="0" applyFont="1" applyBorder="1" applyAlignment="1">
      <alignment horizontal="center" vertical="center" textRotation="90" wrapText="1"/>
    </xf>
    <xf numFmtId="0" fontId="34" fillId="0" borderId="9" xfId="0" applyFont="1" applyBorder="1" applyAlignment="1">
      <alignment horizontal="center" vertical="center" textRotation="90" wrapText="1"/>
    </xf>
    <xf numFmtId="0" fontId="34" fillId="0" borderId="10" xfId="0" applyFont="1" applyBorder="1" applyAlignment="1">
      <alignment horizontal="center" vertical="center" textRotation="90" wrapText="1"/>
    </xf>
    <xf numFmtId="0" fontId="19" fillId="3" borderId="26" xfId="0" applyFont="1" applyFill="1" applyBorder="1" applyAlignment="1" applyProtection="1">
      <alignment vertical="center" wrapText="1"/>
      <protection locked="0"/>
    </xf>
    <xf numFmtId="0" fontId="19" fillId="3" borderId="22" xfId="0" applyFont="1" applyFill="1" applyBorder="1" applyAlignment="1" applyProtection="1">
      <alignment vertical="center" wrapText="1"/>
      <protection locked="0"/>
    </xf>
    <xf numFmtId="0" fontId="19" fillId="3" borderId="31" xfId="0" applyFont="1" applyFill="1" applyBorder="1" applyAlignment="1" applyProtection="1">
      <alignment vertical="center" wrapText="1"/>
      <protection locked="0"/>
    </xf>
    <xf numFmtId="0" fontId="19" fillId="2" borderId="10" xfId="0" applyFont="1" applyFill="1" applyBorder="1" applyAlignment="1">
      <alignment vertical="center" wrapText="1"/>
    </xf>
    <xf numFmtId="0" fontId="37" fillId="4" borderId="22"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22" xfId="0" applyFont="1" applyFill="1" applyBorder="1" applyAlignment="1">
      <alignment vertical="center" wrapText="1"/>
    </xf>
    <xf numFmtId="0" fontId="19" fillId="4" borderId="31" xfId="0" applyFont="1" applyFill="1" applyBorder="1" applyAlignment="1">
      <alignment vertical="center" wrapText="1"/>
    </xf>
    <xf numFmtId="0" fontId="19" fillId="5" borderId="26" xfId="0" applyFont="1" applyFill="1" applyBorder="1" applyAlignment="1">
      <alignment vertical="center" wrapText="1"/>
    </xf>
    <xf numFmtId="0" fontId="19" fillId="3" borderId="27" xfId="0" applyFont="1" applyFill="1" applyBorder="1" applyAlignment="1" applyProtection="1">
      <alignment horizontal="left" vertical="center" wrapText="1"/>
      <protection locked="0"/>
    </xf>
    <xf numFmtId="0" fontId="19" fillId="3" borderId="18" xfId="0" applyFont="1" applyFill="1" applyBorder="1" applyAlignment="1" applyProtection="1">
      <alignment vertical="center" wrapText="1"/>
      <protection locked="0"/>
    </xf>
    <xf numFmtId="0" fontId="37" fillId="4" borderId="23" xfId="0" applyFont="1" applyFill="1" applyBorder="1" applyAlignment="1">
      <alignment horizontal="center" vertical="center" wrapText="1"/>
    </xf>
    <xf numFmtId="0" fontId="19" fillId="4" borderId="18" xfId="0" applyFont="1" applyFill="1" applyBorder="1" applyAlignment="1">
      <alignment vertical="center" wrapText="1"/>
    </xf>
    <xf numFmtId="0" fontId="19" fillId="4" borderId="19" xfId="0" applyFont="1" applyFill="1" applyBorder="1" applyAlignment="1">
      <alignment vertical="center" wrapText="1"/>
    </xf>
    <xf numFmtId="0" fontId="19" fillId="5" borderId="27" xfId="0" applyFont="1" applyFill="1" applyBorder="1" applyAlignment="1">
      <alignment vertical="center" wrapText="1"/>
    </xf>
    <xf numFmtId="0" fontId="37" fillId="4" borderId="36" xfId="0" applyFont="1" applyFill="1" applyBorder="1" applyAlignment="1">
      <alignment horizontal="center" vertical="center" wrapText="1"/>
    </xf>
    <xf numFmtId="0" fontId="37" fillId="4" borderId="18" xfId="0" applyFont="1" applyFill="1" applyBorder="1" applyAlignment="1">
      <alignment horizontal="center" vertical="center" wrapText="1"/>
    </xf>
    <xf numFmtId="0" fontId="19" fillId="3" borderId="28" xfId="0" applyFont="1" applyFill="1" applyBorder="1" applyAlignment="1" applyProtection="1">
      <alignment horizontal="left" vertical="center" wrapText="1"/>
      <protection locked="0"/>
    </xf>
    <xf numFmtId="0" fontId="19" fillId="3" borderId="24" xfId="0" applyFont="1" applyFill="1" applyBorder="1" applyAlignment="1" applyProtection="1">
      <alignment vertical="center" wrapText="1"/>
      <protection locked="0"/>
    </xf>
    <xf numFmtId="0" fontId="37" fillId="4" borderId="39"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4" borderId="24" xfId="0" applyFont="1" applyFill="1" applyBorder="1" applyAlignment="1">
      <alignment vertical="center" wrapText="1"/>
    </xf>
    <xf numFmtId="0" fontId="19" fillId="4" borderId="32" xfId="0" applyFont="1" applyFill="1" applyBorder="1" applyAlignment="1">
      <alignment vertical="center" wrapText="1"/>
    </xf>
    <xf numFmtId="0" fontId="19" fillId="5" borderId="28" xfId="0" applyFont="1" applyFill="1" applyBorder="1" applyAlignment="1">
      <alignment vertical="center" wrapText="1"/>
    </xf>
    <xf numFmtId="0" fontId="19" fillId="3" borderId="26" xfId="0" applyFont="1" applyFill="1" applyBorder="1" applyAlignment="1" applyProtection="1">
      <alignment horizontal="left" vertical="center" wrapText="1"/>
      <protection locked="0"/>
    </xf>
    <xf numFmtId="0" fontId="37" fillId="4" borderId="35" xfId="0" applyFont="1" applyFill="1" applyBorder="1" applyAlignment="1">
      <alignment horizontal="center" vertical="center" wrapText="1"/>
    </xf>
    <xf numFmtId="0" fontId="37" fillId="4" borderId="25" xfId="0" applyFont="1" applyFill="1" applyBorder="1" applyAlignment="1">
      <alignment horizontal="center" vertical="center" wrapText="1"/>
    </xf>
    <xf numFmtId="0" fontId="37" fillId="4" borderId="24" xfId="0" applyFont="1" applyFill="1" applyBorder="1" applyAlignment="1">
      <alignment horizontal="center" vertical="center" wrapText="1"/>
    </xf>
    <xf numFmtId="0" fontId="19" fillId="3" borderId="23" xfId="0" applyFont="1" applyFill="1" applyBorder="1" applyAlignment="1" applyProtection="1">
      <alignment horizontal="left" vertical="center" wrapText="1"/>
      <protection locked="0"/>
    </xf>
    <xf numFmtId="0" fontId="19" fillId="3" borderId="23" xfId="0" applyFont="1" applyFill="1" applyBorder="1" applyAlignment="1" applyProtection="1">
      <alignment vertical="center" wrapText="1"/>
      <protection locked="0"/>
    </xf>
    <xf numFmtId="0" fontId="19" fillId="3" borderId="30" xfId="0" applyFont="1" applyFill="1" applyBorder="1" applyAlignment="1" applyProtection="1">
      <alignment vertical="center" wrapText="1"/>
      <protection locked="0"/>
    </xf>
    <xf numFmtId="0" fontId="19" fillId="4" borderId="23" xfId="0" applyFont="1" applyFill="1" applyBorder="1" applyAlignment="1">
      <alignment horizontal="center" vertical="center" wrapText="1"/>
    </xf>
    <xf numFmtId="0" fontId="19" fillId="4" borderId="23" xfId="0" applyFont="1" applyFill="1" applyBorder="1" applyAlignment="1">
      <alignment vertical="center" wrapText="1"/>
    </xf>
    <xf numFmtId="0" fontId="19" fillId="4" borderId="30" xfId="0" applyFont="1" applyFill="1" applyBorder="1" applyAlignment="1">
      <alignment vertical="center" wrapText="1"/>
    </xf>
    <xf numFmtId="0" fontId="19" fillId="5" borderId="37" xfId="0" applyFont="1" applyFill="1" applyBorder="1" applyAlignment="1">
      <alignment vertical="center" wrapText="1"/>
    </xf>
    <xf numFmtId="0" fontId="19" fillId="3" borderId="18" xfId="0" applyFont="1" applyFill="1" applyBorder="1" applyAlignment="1" applyProtection="1">
      <alignment horizontal="left" vertical="center" wrapText="1"/>
      <protection locked="0"/>
    </xf>
    <xf numFmtId="0" fontId="19" fillId="3" borderId="25" xfId="0" applyFont="1" applyFill="1" applyBorder="1" applyAlignment="1" applyProtection="1">
      <alignment horizontal="left" vertical="center" wrapText="1"/>
      <protection locked="0"/>
    </xf>
    <xf numFmtId="0" fontId="19" fillId="3" borderId="25" xfId="0" applyFont="1" applyFill="1" applyBorder="1" applyAlignment="1" applyProtection="1">
      <alignment vertical="center" wrapText="1"/>
      <protection locked="0"/>
    </xf>
    <xf numFmtId="0" fontId="19" fillId="4" borderId="25" xfId="0" applyFont="1" applyFill="1" applyBorder="1" applyAlignment="1">
      <alignment vertical="center" wrapText="1"/>
    </xf>
    <xf numFmtId="0" fontId="19" fillId="4" borderId="29" xfId="0" applyFont="1" applyFill="1" applyBorder="1" applyAlignment="1">
      <alignment vertical="center" wrapText="1"/>
    </xf>
    <xf numFmtId="0" fontId="19" fillId="5" borderId="34" xfId="0" applyFont="1" applyFill="1" applyBorder="1" applyAlignment="1">
      <alignment vertical="center" wrapText="1"/>
    </xf>
    <xf numFmtId="0" fontId="19" fillId="3" borderId="22" xfId="0" applyFont="1" applyFill="1" applyBorder="1" applyAlignment="1" applyProtection="1">
      <alignment horizontal="center" vertical="center" wrapText="1"/>
      <protection locked="0"/>
    </xf>
    <xf numFmtId="0" fontId="19" fillId="2" borderId="10"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9" fillId="5" borderId="26" xfId="0" applyFont="1" applyFill="1" applyBorder="1" applyAlignment="1">
      <alignment horizontal="center" vertical="center" wrapText="1"/>
    </xf>
    <xf numFmtId="0" fontId="19" fillId="3" borderId="23" xfId="0" applyFont="1" applyFill="1" applyBorder="1" applyAlignment="1" applyProtection="1">
      <alignment horizontal="center" vertical="center" wrapText="1"/>
      <protection locked="0"/>
    </xf>
    <xf numFmtId="0" fontId="19" fillId="4" borderId="23" xfId="0" applyFont="1" applyFill="1" applyBorder="1" applyAlignment="1">
      <alignment horizontal="center" vertical="center" wrapText="1"/>
    </xf>
    <xf numFmtId="0" fontId="19" fillId="4" borderId="30" xfId="0" applyFont="1" applyFill="1" applyBorder="1" applyAlignment="1">
      <alignment horizontal="center" vertical="center" wrapText="1"/>
    </xf>
    <xf numFmtId="0" fontId="19" fillId="5" borderId="37" xfId="0" applyFont="1" applyFill="1" applyBorder="1" applyAlignment="1">
      <alignment horizontal="center" vertical="center" wrapText="1"/>
    </xf>
    <xf numFmtId="0" fontId="19" fillId="4" borderId="25" xfId="0" applyFont="1" applyFill="1" applyBorder="1" applyAlignment="1">
      <alignment horizontal="center" vertical="center" wrapText="1"/>
    </xf>
    <xf numFmtId="0" fontId="19" fillId="2" borderId="12" xfId="0" applyFont="1" applyFill="1" applyBorder="1" applyAlignment="1" applyProtection="1">
      <alignment vertical="center" wrapText="1"/>
      <protection locked="0"/>
    </xf>
    <xf numFmtId="0" fontId="19" fillId="2" borderId="13" xfId="0" applyFont="1" applyFill="1" applyBorder="1" applyAlignment="1" applyProtection="1">
      <alignment vertical="center" wrapText="1"/>
      <protection locked="0"/>
    </xf>
    <xf numFmtId="0" fontId="19" fillId="2" borderId="13" xfId="0" applyFont="1" applyFill="1" applyBorder="1" applyAlignment="1">
      <alignment vertical="center" wrapText="1"/>
    </xf>
    <xf numFmtId="0" fontId="37" fillId="2" borderId="14"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7" fillId="2" borderId="13" xfId="0" applyFont="1" applyFill="1" applyBorder="1" applyAlignment="1">
      <alignment vertical="center" wrapText="1"/>
    </xf>
    <xf numFmtId="0" fontId="19" fillId="2" borderId="14" xfId="0" applyFont="1" applyFill="1" applyBorder="1" applyAlignment="1">
      <alignment vertical="center" wrapText="1"/>
    </xf>
    <xf numFmtId="0" fontId="19" fillId="4" borderId="10" xfId="0" applyFont="1" applyFill="1" applyBorder="1" applyAlignment="1">
      <alignment horizontal="center" vertical="center" wrapText="1"/>
    </xf>
    <xf numFmtId="0" fontId="19" fillId="2" borderId="23" xfId="0" applyFont="1" applyFill="1" applyBorder="1" applyAlignment="1">
      <alignment vertical="center" wrapText="1"/>
    </xf>
    <xf numFmtId="0" fontId="19" fillId="3" borderId="10" xfId="0" applyFont="1" applyFill="1" applyBorder="1" applyAlignment="1" applyProtection="1">
      <alignment vertical="center" wrapText="1"/>
      <protection locked="0"/>
    </xf>
    <xf numFmtId="0" fontId="19" fillId="4" borderId="10" xfId="0" applyFont="1" applyFill="1" applyBorder="1" applyAlignment="1">
      <alignment vertical="center" wrapText="1"/>
    </xf>
    <xf numFmtId="0" fontId="19" fillId="4" borderId="20" xfId="0" applyFont="1" applyFill="1" applyBorder="1" applyAlignment="1">
      <alignment vertical="center" wrapText="1"/>
    </xf>
    <xf numFmtId="0" fontId="19" fillId="5" borderId="36" xfId="0" applyFont="1" applyFill="1" applyBorder="1" applyAlignment="1">
      <alignment vertical="center" wrapText="1"/>
    </xf>
    <xf numFmtId="0" fontId="37" fillId="4" borderId="9" xfId="0" applyFont="1" applyFill="1" applyBorder="1" applyAlignment="1">
      <alignment horizontal="center" vertical="center" wrapText="1"/>
    </xf>
    <xf numFmtId="0" fontId="19" fillId="4" borderId="26" xfId="0" applyFont="1" applyFill="1" applyBorder="1" applyAlignment="1">
      <alignment horizontal="center" vertical="center" wrapText="1"/>
    </xf>
    <xf numFmtId="0" fontId="19" fillId="4" borderId="37" xfId="0" applyFont="1" applyFill="1" applyBorder="1" applyAlignment="1">
      <alignment horizontal="center" vertical="center" wrapText="1"/>
    </xf>
    <xf numFmtId="0" fontId="37" fillId="4" borderId="10" xfId="0" applyFont="1" applyFill="1" applyBorder="1" applyAlignment="1">
      <alignment horizontal="center" vertical="center" wrapText="1"/>
    </xf>
    <xf numFmtId="0" fontId="19" fillId="4" borderId="27"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19" fillId="3" borderId="17" xfId="0" applyFont="1" applyFill="1" applyBorder="1" applyAlignment="1" applyProtection="1">
      <alignment vertical="center" wrapText="1"/>
      <protection locked="0"/>
    </xf>
    <xf numFmtId="0" fontId="19" fillId="4" borderId="17" xfId="0" applyFont="1" applyFill="1" applyBorder="1" applyAlignment="1">
      <alignment horizontal="center" vertical="center" wrapText="1"/>
    </xf>
    <xf numFmtId="0" fontId="19" fillId="4" borderId="17" xfId="0" applyFont="1" applyFill="1" applyBorder="1" applyAlignment="1">
      <alignment vertical="center" wrapText="1"/>
    </xf>
    <xf numFmtId="0" fontId="19" fillId="4" borderId="12" xfId="0" applyFont="1" applyFill="1" applyBorder="1" applyAlignment="1">
      <alignment vertical="center" wrapText="1"/>
    </xf>
    <xf numFmtId="0" fontId="19" fillId="5" borderId="14" xfId="0" applyFont="1" applyFill="1" applyBorder="1" applyAlignment="1">
      <alignment vertical="center" wrapText="1"/>
    </xf>
    <xf numFmtId="0" fontId="19" fillId="4" borderId="9" xfId="0" applyFont="1" applyFill="1" applyBorder="1" applyAlignment="1">
      <alignment horizontal="center" vertical="center" wrapText="1"/>
    </xf>
    <xf numFmtId="0" fontId="19" fillId="5" borderId="17" xfId="0" applyFont="1" applyFill="1" applyBorder="1" applyAlignment="1">
      <alignment vertical="center" wrapText="1"/>
    </xf>
    <xf numFmtId="0" fontId="19" fillId="4" borderId="11" xfId="0" applyFont="1" applyFill="1" applyBorder="1" applyAlignment="1">
      <alignment horizontal="center" vertical="center" wrapText="1"/>
    </xf>
    <xf numFmtId="0" fontId="19" fillId="2" borderId="0" xfId="0" applyFont="1" applyFill="1" applyAlignment="1">
      <alignment vertical="center" wrapText="1"/>
    </xf>
    <xf numFmtId="0" fontId="37" fillId="4" borderId="17" xfId="0" applyFont="1" applyFill="1" applyBorder="1" applyAlignment="1">
      <alignment horizontal="center" vertical="center" wrapText="1"/>
    </xf>
    <xf numFmtId="0" fontId="19" fillId="5" borderId="27" xfId="0" applyFont="1" applyFill="1" applyBorder="1" applyAlignment="1">
      <alignment horizontal="center" vertical="center" wrapText="1"/>
    </xf>
    <xf numFmtId="0" fontId="19" fillId="5" borderId="34" xfId="0" applyFont="1" applyFill="1" applyBorder="1" applyAlignment="1">
      <alignment horizontal="center" vertical="center" wrapText="1"/>
    </xf>
    <xf numFmtId="0" fontId="19" fillId="3" borderId="9" xfId="0" applyFont="1" applyFill="1" applyBorder="1" applyAlignment="1" applyProtection="1">
      <alignment vertical="center" wrapText="1"/>
      <protection locked="0"/>
    </xf>
    <xf numFmtId="0" fontId="19" fillId="4" borderId="9" xfId="0" applyFont="1" applyFill="1" applyBorder="1" applyAlignment="1">
      <alignment horizontal="center" vertical="center" wrapText="1"/>
    </xf>
    <xf numFmtId="0" fontId="19" fillId="4" borderId="9" xfId="0" applyFont="1" applyFill="1" applyBorder="1" applyAlignment="1">
      <alignment vertical="center" wrapText="1"/>
    </xf>
    <xf numFmtId="0" fontId="19" fillId="4" borderId="33" xfId="0" applyFont="1" applyFill="1" applyBorder="1" applyAlignment="1">
      <alignment vertical="center" wrapText="1"/>
    </xf>
    <xf numFmtId="0" fontId="19" fillId="5" borderId="35" xfId="0" applyFont="1" applyFill="1" applyBorder="1" applyAlignment="1">
      <alignment vertical="center" wrapText="1"/>
    </xf>
    <xf numFmtId="0" fontId="19" fillId="2" borderId="42" xfId="0" applyFont="1" applyFill="1" applyBorder="1" applyAlignment="1">
      <alignment vertical="center" wrapText="1"/>
    </xf>
    <xf numFmtId="0" fontId="19" fillId="5" borderId="22" xfId="0" applyFont="1" applyFill="1" applyBorder="1" applyAlignment="1">
      <alignment vertical="center" wrapText="1"/>
    </xf>
    <xf numFmtId="0" fontId="19" fillId="3" borderId="37" xfId="0" applyFont="1" applyFill="1" applyBorder="1" applyAlignment="1" applyProtection="1">
      <alignment vertical="center" wrapText="1"/>
      <protection locked="0"/>
    </xf>
    <xf numFmtId="0" fontId="19" fillId="2" borderId="40" xfId="0" applyFont="1" applyFill="1" applyBorder="1" applyAlignment="1">
      <alignment vertical="center" wrapText="1"/>
    </xf>
    <xf numFmtId="0" fontId="19" fillId="5" borderId="23" xfId="0" applyFont="1" applyFill="1" applyBorder="1" applyAlignment="1">
      <alignment vertical="center" wrapText="1"/>
    </xf>
    <xf numFmtId="0" fontId="19" fillId="3" borderId="36" xfId="0" applyFont="1" applyFill="1" applyBorder="1" applyAlignment="1" applyProtection="1">
      <alignment vertical="center" wrapText="1"/>
      <protection locked="0"/>
    </xf>
    <xf numFmtId="0" fontId="19" fillId="3" borderId="11" xfId="0" applyFont="1" applyFill="1" applyBorder="1" applyAlignment="1" applyProtection="1">
      <alignment vertical="center" wrapText="1"/>
      <protection locked="0"/>
    </xf>
    <xf numFmtId="0" fontId="37" fillId="4" borderId="11" xfId="0" applyFont="1" applyFill="1" applyBorder="1" applyAlignment="1">
      <alignment horizontal="center" vertical="center" wrapText="1"/>
    </xf>
    <xf numFmtId="0" fontId="19" fillId="4" borderId="11" xfId="0" applyFont="1" applyFill="1" applyBorder="1" applyAlignment="1">
      <alignment vertical="center" wrapText="1"/>
    </xf>
    <xf numFmtId="0" fontId="19" fillId="5" borderId="11" xfId="0" applyFont="1" applyFill="1" applyBorder="1" applyAlignment="1">
      <alignment vertical="center" wrapText="1"/>
    </xf>
    <xf numFmtId="0" fontId="19" fillId="4" borderId="10" xfId="0" applyFont="1" applyFill="1" applyBorder="1" applyAlignment="1">
      <alignment horizontal="center" vertical="center" wrapText="1"/>
    </xf>
    <xf numFmtId="0" fontId="19" fillId="2" borderId="17" xfId="0" applyFont="1" applyFill="1" applyBorder="1" applyAlignment="1">
      <alignment vertical="center" wrapText="1"/>
    </xf>
    <xf numFmtId="0" fontId="19" fillId="3" borderId="38" xfId="0" applyFont="1" applyFill="1" applyBorder="1" applyAlignment="1" applyProtection="1">
      <alignment vertical="center" wrapText="1"/>
      <protection locked="0"/>
    </xf>
    <xf numFmtId="0" fontId="19" fillId="4" borderId="11" xfId="0" applyFont="1" applyFill="1" applyBorder="1" applyAlignment="1">
      <alignment horizontal="center" vertical="center" wrapText="1"/>
    </xf>
    <xf numFmtId="0" fontId="19" fillId="4" borderId="38" xfId="0" applyFont="1" applyFill="1" applyBorder="1" applyAlignment="1">
      <alignment vertical="center" wrapText="1"/>
    </xf>
    <xf numFmtId="0" fontId="19" fillId="5" borderId="39" xfId="0" applyFont="1" applyFill="1" applyBorder="1" applyAlignment="1">
      <alignment vertical="center" wrapText="1"/>
    </xf>
    <xf numFmtId="0" fontId="37" fillId="4" borderId="26" xfId="0" applyFont="1" applyFill="1" applyBorder="1" applyAlignment="1">
      <alignment horizontal="center" vertical="center" wrapText="1"/>
    </xf>
    <xf numFmtId="0" fontId="19" fillId="2" borderId="11" xfId="0" applyFont="1" applyFill="1" applyBorder="1" applyAlignment="1">
      <alignment vertical="center" wrapText="1"/>
    </xf>
    <xf numFmtId="0" fontId="19" fillId="2" borderId="22" xfId="0" applyFont="1" applyFill="1" applyBorder="1" applyAlignment="1">
      <alignment vertical="center" wrapText="1"/>
    </xf>
    <xf numFmtId="0" fontId="37" fillId="4" borderId="37" xfId="0" applyFont="1" applyFill="1" applyBorder="1" applyAlignment="1">
      <alignment horizontal="center" vertical="center" wrapText="1"/>
    </xf>
    <xf numFmtId="0" fontId="19" fillId="2" borderId="18" xfId="0" applyFont="1" applyFill="1" applyBorder="1" applyAlignment="1">
      <alignment vertical="center" wrapText="1"/>
    </xf>
    <xf numFmtId="0" fontId="19" fillId="0" borderId="40" xfId="0" applyFont="1" applyBorder="1" applyAlignment="1">
      <alignment vertical="center" wrapText="1"/>
    </xf>
    <xf numFmtId="0" fontId="19" fillId="2" borderId="41" xfId="0" applyFont="1" applyFill="1" applyBorder="1" applyAlignment="1">
      <alignment vertical="center" wrapText="1"/>
    </xf>
    <xf numFmtId="0" fontId="19" fillId="5" borderId="18" xfId="0" applyFont="1" applyFill="1" applyBorder="1" applyAlignment="1">
      <alignment vertical="center" wrapText="1"/>
    </xf>
    <xf numFmtId="0" fontId="19" fillId="4" borderId="35" xfId="0" applyFont="1" applyFill="1" applyBorder="1" applyAlignment="1">
      <alignment horizontal="center" vertical="center" wrapText="1"/>
    </xf>
    <xf numFmtId="0" fontId="19" fillId="4" borderId="36" xfId="0" applyFont="1" applyFill="1" applyBorder="1" applyAlignment="1">
      <alignment horizontal="center" vertical="center" wrapText="1"/>
    </xf>
    <xf numFmtId="0" fontId="19" fillId="4" borderId="39" xfId="0" applyFont="1" applyFill="1" applyBorder="1" applyAlignment="1">
      <alignment horizontal="center" vertical="center" wrapText="1"/>
    </xf>
    <xf numFmtId="0" fontId="19" fillId="0" borderId="42" xfId="0" applyFont="1" applyBorder="1" applyAlignment="1">
      <alignment vertical="center" wrapText="1"/>
    </xf>
    <xf numFmtId="0" fontId="34" fillId="0" borderId="93" xfId="0" applyFont="1" applyBorder="1" applyAlignment="1">
      <alignment horizontal="center" vertical="center" textRotation="90" wrapText="1"/>
    </xf>
    <xf numFmtId="0" fontId="34" fillId="0" borderId="58" xfId="0" applyFont="1" applyBorder="1" applyAlignment="1">
      <alignment horizontal="left" vertical="center" wrapText="1"/>
    </xf>
    <xf numFmtId="0" fontId="34" fillId="0" borderId="53" xfId="0" applyFont="1" applyBorder="1" applyAlignment="1">
      <alignment horizontal="left" vertical="center" wrapText="1"/>
    </xf>
    <xf numFmtId="0" fontId="34" fillId="0" borderId="60" xfId="0" applyFont="1" applyBorder="1" applyAlignment="1">
      <alignment horizontal="left" vertical="center" wrapText="1"/>
    </xf>
    <xf numFmtId="0" fontId="34" fillId="0" borderId="54" xfId="0" applyFont="1" applyBorder="1" applyAlignment="1">
      <alignment horizontal="left" vertical="center" wrapText="1"/>
    </xf>
    <xf numFmtId="0" fontId="34" fillId="0" borderId="62" xfId="0" applyFont="1" applyBorder="1" applyAlignment="1">
      <alignment horizontal="left" vertical="center" wrapText="1"/>
    </xf>
    <xf numFmtId="0" fontId="34" fillId="0" borderId="94" xfId="0" applyFont="1" applyBorder="1" applyAlignment="1">
      <alignment horizontal="left" vertical="center" wrapText="1"/>
    </xf>
    <xf numFmtId="0" fontId="34" fillId="0" borderId="58" xfId="0" applyFont="1" applyBorder="1" applyAlignment="1">
      <alignment horizontal="left" vertical="center" wrapText="1"/>
    </xf>
    <xf numFmtId="0" fontId="17" fillId="0" borderId="98" xfId="0" applyFont="1" applyBorder="1" applyAlignment="1">
      <alignment horizontal="left" vertical="center" wrapText="1"/>
    </xf>
    <xf numFmtId="0" fontId="34" fillId="0" borderId="60" xfId="0" applyFont="1" applyBorder="1" applyAlignment="1">
      <alignment horizontal="center" vertical="center" wrapText="1"/>
    </xf>
    <xf numFmtId="0" fontId="34" fillId="0" borderId="62" xfId="0" applyFont="1" applyBorder="1" applyAlignment="1">
      <alignment horizontal="center" vertical="center" wrapText="1"/>
    </xf>
    <xf numFmtId="0" fontId="34" fillId="0" borderId="56" xfId="0" applyFont="1" applyBorder="1" applyAlignment="1">
      <alignment horizontal="left" vertical="center" wrapText="1"/>
    </xf>
    <xf numFmtId="0" fontId="34" fillId="0" borderId="59" xfId="0" applyFont="1" applyBorder="1" applyAlignment="1">
      <alignment horizontal="left" vertical="center" wrapText="1"/>
    </xf>
    <xf numFmtId="0" fontId="34" fillId="0" borderId="100" xfId="0" applyFont="1" applyBorder="1" applyAlignment="1">
      <alignment horizontal="center" vertical="center" wrapText="1"/>
    </xf>
    <xf numFmtId="0" fontId="34" fillId="0" borderId="101" xfId="0" applyFont="1" applyBorder="1" applyAlignment="1">
      <alignment horizontal="left" vertical="center" wrapText="1"/>
    </xf>
    <xf numFmtId="0" fontId="34" fillId="0" borderId="102" xfId="0" applyFont="1" applyBorder="1" applyAlignment="1">
      <alignment horizontal="left" vertical="center" wrapText="1"/>
    </xf>
    <xf numFmtId="0" fontId="34" fillId="0" borderId="104" xfId="0" applyFont="1" applyBorder="1" applyAlignment="1">
      <alignment horizontal="left" vertical="center" wrapText="1"/>
    </xf>
    <xf numFmtId="0" fontId="34" fillId="0" borderId="106" xfId="0" applyFont="1" applyBorder="1" applyAlignment="1">
      <alignment horizontal="left" vertical="center" wrapText="1"/>
    </xf>
    <xf numFmtId="0" fontId="34" fillId="0" borderId="102" xfId="0" applyFont="1" applyBorder="1" applyAlignment="1">
      <alignment horizontal="left" vertical="center" wrapText="1"/>
    </xf>
    <xf numFmtId="0" fontId="34" fillId="0" borderId="95" xfId="0" applyFont="1" applyBorder="1" applyAlignment="1">
      <alignment horizontal="left" vertical="center" wrapText="1"/>
    </xf>
    <xf numFmtId="0" fontId="34" fillId="0" borderId="96" xfId="0" applyFont="1" applyBorder="1" applyAlignment="1">
      <alignment horizontal="left" vertical="center" wrapText="1"/>
    </xf>
    <xf numFmtId="0" fontId="34" fillId="0" borderId="97" xfId="0" applyFont="1" applyBorder="1" applyAlignment="1">
      <alignment horizontal="left" vertical="center" wrapText="1"/>
    </xf>
    <xf numFmtId="0" fontId="34" fillId="0" borderId="100" xfId="0" applyFont="1" applyBorder="1" applyAlignment="1">
      <alignment horizontal="left" vertical="center" wrapText="1"/>
    </xf>
    <xf numFmtId="0" fontId="34" fillId="0" borderId="53"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110" xfId="0" applyFont="1" applyBorder="1" applyAlignment="1">
      <alignment horizontal="center" vertical="center" wrapText="1"/>
    </xf>
    <xf numFmtId="0" fontId="34" fillId="0" borderId="95" xfId="0" applyFont="1" applyBorder="1" applyAlignment="1">
      <alignment horizontal="center" vertical="center" wrapText="1"/>
    </xf>
    <xf numFmtId="0" fontId="34" fillId="0" borderId="96" xfId="0" applyFont="1" applyBorder="1" applyAlignment="1">
      <alignment horizontal="center" vertical="center" wrapText="1"/>
    </xf>
    <xf numFmtId="0" fontId="34" fillId="0" borderId="111" xfId="0" applyFont="1" applyBorder="1" applyAlignment="1">
      <alignment horizontal="center" vertical="center" wrapText="1"/>
    </xf>
    <xf numFmtId="0" fontId="34" fillId="0" borderId="76" xfId="0" applyFont="1" applyBorder="1" applyAlignment="1">
      <alignment horizontal="left" vertical="center" wrapText="1"/>
    </xf>
    <xf numFmtId="0" fontId="34" fillId="0" borderId="78" xfId="0" applyFont="1" applyBorder="1" applyAlignment="1">
      <alignment horizontal="left" vertical="center" wrapText="1"/>
    </xf>
    <xf numFmtId="0" fontId="17" fillId="0" borderId="115" xfId="0" applyFont="1" applyBorder="1" applyAlignment="1">
      <alignment horizontal="left" vertical="center" wrapText="1"/>
    </xf>
    <xf numFmtId="0" fontId="34" fillId="0" borderId="108" xfId="0" applyFont="1" applyBorder="1" applyAlignment="1">
      <alignment horizontal="left" vertical="center" wrapText="1"/>
    </xf>
    <xf numFmtId="0" fontId="34" fillId="0" borderId="82" xfId="0" applyFont="1" applyBorder="1" applyAlignment="1">
      <alignment horizontal="left" vertical="center" wrapText="1"/>
    </xf>
    <xf numFmtId="0" fontId="34" fillId="0" borderId="116" xfId="0" applyFont="1" applyBorder="1" applyAlignment="1">
      <alignment horizontal="left" vertical="center" wrapText="1"/>
    </xf>
    <xf numFmtId="0" fontId="34" fillId="0" borderId="117" xfId="0" applyFont="1" applyBorder="1" applyAlignment="1">
      <alignment horizontal="left" vertical="center" wrapText="1"/>
    </xf>
    <xf numFmtId="0" fontId="34" fillId="0" borderId="118" xfId="0" applyFont="1" applyBorder="1" applyAlignment="1">
      <alignment horizontal="left" vertical="center" wrapText="1"/>
    </xf>
    <xf numFmtId="0" fontId="17" fillId="0" borderId="114" xfId="0" applyFont="1" applyBorder="1" applyAlignment="1">
      <alignment horizontal="left" vertical="center" wrapText="1"/>
    </xf>
    <xf numFmtId="0" fontId="17" fillId="0" borderId="107" xfId="0" applyFont="1" applyBorder="1" applyAlignment="1">
      <alignment horizontal="left" vertical="center" wrapText="1"/>
    </xf>
    <xf numFmtId="0" fontId="17" fillId="0" borderId="78" xfId="0" applyFont="1" applyBorder="1" applyAlignment="1">
      <alignment horizontal="left" vertical="center" wrapText="1"/>
    </xf>
    <xf numFmtId="0" fontId="17" fillId="0" borderId="99" xfId="0" applyFont="1" applyBorder="1" applyAlignment="1">
      <alignment horizontal="left" vertical="center" wrapText="1"/>
    </xf>
    <xf numFmtId="0" fontId="17" fillId="0" borderId="103" xfId="0" applyFont="1" applyBorder="1" applyAlignment="1">
      <alignment horizontal="left" vertical="center" wrapText="1"/>
    </xf>
    <xf numFmtId="0" fontId="17" fillId="0" borderId="105" xfId="0" applyFont="1" applyBorder="1" applyAlignment="1">
      <alignment horizontal="left" vertical="center" wrapText="1"/>
    </xf>
    <xf numFmtId="0" fontId="17" fillId="0" borderId="112" xfId="0" applyFont="1" applyBorder="1" applyAlignment="1">
      <alignment horizontal="left" vertical="center" wrapText="1"/>
    </xf>
    <xf numFmtId="0" fontId="17" fillId="0" borderId="53" xfId="0" applyFont="1" applyBorder="1" applyAlignment="1">
      <alignment vertical="center" wrapText="1"/>
    </xf>
    <xf numFmtId="0" fontId="17" fillId="0" borderId="59" xfId="0" applyFont="1" applyBorder="1" applyAlignment="1">
      <alignment horizontal="left" vertical="center" wrapText="1"/>
    </xf>
    <xf numFmtId="0" fontId="17" fillId="0" borderId="109" xfId="0" applyFont="1" applyBorder="1" applyAlignment="1">
      <alignment vertical="center" wrapText="1"/>
    </xf>
    <xf numFmtId="0" fontId="17" fillId="0" borderId="113" xfId="0" applyFont="1" applyBorder="1" applyAlignment="1">
      <alignment horizontal="left" vertical="center" wrapText="1"/>
    </xf>
    <xf numFmtId="0" fontId="34" fillId="0" borderId="119" xfId="0" applyFont="1" applyBorder="1" applyAlignment="1">
      <alignment horizontal="left" vertical="center" wrapText="1"/>
    </xf>
    <xf numFmtId="0" fontId="17" fillId="0" borderId="61" xfId="0" applyFont="1" applyBorder="1" applyAlignment="1">
      <alignment horizontal="left" vertical="center" wrapText="1"/>
    </xf>
    <xf numFmtId="0" fontId="17" fillId="0" borderId="120" xfId="0" applyFont="1" applyBorder="1" applyAlignment="1">
      <alignment horizontal="left" vertical="center" wrapText="1"/>
    </xf>
    <xf numFmtId="0" fontId="19" fillId="3" borderId="121" xfId="0" applyFont="1" applyFill="1" applyBorder="1" applyAlignment="1" applyProtection="1">
      <alignment vertical="center" wrapText="1"/>
      <protection locked="0"/>
    </xf>
    <xf numFmtId="0" fontId="19" fillId="3" borderId="122" xfId="0" applyFont="1" applyFill="1" applyBorder="1" applyAlignment="1" applyProtection="1">
      <alignment vertical="center" wrapText="1"/>
      <protection locked="0"/>
    </xf>
    <xf numFmtId="0" fontId="17" fillId="0" borderId="123" xfId="0" applyFont="1" applyBorder="1" applyAlignment="1">
      <alignment horizontal="left" vertical="center" wrapText="1"/>
    </xf>
    <xf numFmtId="0" fontId="17" fillId="0" borderId="125" xfId="0" applyFont="1" applyBorder="1" applyAlignment="1">
      <alignment horizontal="left" vertical="center" wrapText="1"/>
    </xf>
    <xf numFmtId="0" fontId="17" fillId="0" borderId="124" xfId="0" applyFont="1" applyBorder="1" applyAlignment="1">
      <alignment horizontal="left" vertical="center" wrapText="1"/>
    </xf>
    <xf numFmtId="0" fontId="19" fillId="3" borderId="126" xfId="0" applyFont="1" applyFill="1" applyBorder="1" applyAlignment="1" applyProtection="1">
      <alignment vertical="center" wrapText="1"/>
      <protection locked="0"/>
    </xf>
    <xf numFmtId="0" fontId="17" fillId="0" borderId="127" xfId="0" applyFont="1" applyBorder="1" applyAlignment="1">
      <alignment horizontal="left" vertical="center" wrapText="1"/>
    </xf>
    <xf numFmtId="0" fontId="19" fillId="3" borderId="130" xfId="0" applyFont="1" applyFill="1" applyBorder="1" applyAlignment="1" applyProtection="1">
      <alignment vertical="center" wrapText="1"/>
      <protection locked="0"/>
    </xf>
    <xf numFmtId="0" fontId="17" fillId="0" borderId="131" xfId="0" applyFont="1" applyBorder="1" applyAlignment="1">
      <alignment horizontal="left" vertical="center" wrapText="1"/>
    </xf>
    <xf numFmtId="0" fontId="17" fillId="0" borderId="132" xfId="0" applyFont="1" applyBorder="1" applyAlignment="1">
      <alignment horizontal="left" vertical="center" wrapText="1"/>
    </xf>
    <xf numFmtId="0" fontId="19" fillId="3" borderId="133" xfId="0" applyFont="1" applyFill="1" applyBorder="1" applyAlignment="1" applyProtection="1">
      <alignment vertical="center" wrapText="1"/>
      <protection locked="0"/>
    </xf>
    <xf numFmtId="0" fontId="19" fillId="3" borderId="125" xfId="0" applyFont="1" applyFill="1" applyBorder="1" applyAlignment="1" applyProtection="1">
      <alignment vertical="center" wrapText="1"/>
      <protection locked="0"/>
    </xf>
    <xf numFmtId="0" fontId="19" fillId="3" borderId="134" xfId="0" applyFont="1" applyFill="1" applyBorder="1" applyAlignment="1" applyProtection="1">
      <alignment vertical="center" wrapText="1"/>
      <protection locked="0"/>
    </xf>
    <xf numFmtId="0" fontId="17" fillId="0" borderId="129" xfId="0" applyFont="1" applyBorder="1" applyAlignment="1">
      <alignment horizontal="left" vertical="center" wrapText="1"/>
    </xf>
    <xf numFmtId="0" fontId="17" fillId="0" borderId="135" xfId="0" applyFont="1" applyBorder="1" applyAlignment="1">
      <alignment horizontal="left" vertical="center" wrapText="1"/>
    </xf>
    <xf numFmtId="0" fontId="17" fillId="0" borderId="136" xfId="0" applyFont="1" applyBorder="1" applyAlignment="1">
      <alignment horizontal="left" vertical="center" wrapText="1"/>
    </xf>
    <xf numFmtId="0" fontId="19" fillId="3" borderId="137" xfId="0" applyFont="1" applyFill="1" applyBorder="1" applyAlignment="1" applyProtection="1">
      <alignment vertical="center" wrapText="1"/>
      <protection locked="0"/>
    </xf>
    <xf numFmtId="0" fontId="17" fillId="0" borderId="138" xfId="0" applyFont="1" applyBorder="1" applyAlignment="1">
      <alignment horizontal="left" vertical="center" wrapText="1"/>
    </xf>
    <xf numFmtId="0" fontId="17" fillId="0" borderId="94" xfId="0" applyFont="1" applyBorder="1" applyAlignment="1">
      <alignment horizontal="left" vertical="center" wrapText="1"/>
    </xf>
    <xf numFmtId="0" fontId="17" fillId="0" borderId="139" xfId="0" applyFont="1" applyBorder="1" applyAlignment="1">
      <alignment horizontal="left" vertical="center" wrapText="1"/>
    </xf>
    <xf numFmtId="0" fontId="17" fillId="0" borderId="128" xfId="0" applyFont="1" applyBorder="1" applyAlignment="1">
      <alignment horizontal="left" vertical="center" wrapText="1"/>
    </xf>
    <xf numFmtId="0" fontId="17" fillId="0" borderId="134" xfId="0" applyFont="1" applyBorder="1" applyAlignment="1">
      <alignment horizontal="left" vertical="center" wrapText="1"/>
    </xf>
    <xf numFmtId="0" fontId="17" fillId="0" borderId="140" xfId="0" applyFont="1" applyBorder="1" applyAlignment="1">
      <alignment horizontal="left" vertical="center" wrapText="1"/>
    </xf>
    <xf numFmtId="0" fontId="17" fillId="0" borderId="141" xfId="0" applyFont="1" applyBorder="1" applyAlignment="1">
      <alignment horizontal="left" vertical="center" wrapText="1"/>
    </xf>
    <xf numFmtId="0" fontId="19" fillId="3" borderId="121" xfId="0" applyFont="1" applyFill="1" applyBorder="1" applyAlignment="1" applyProtection="1">
      <alignment horizontal="left" vertical="center" wrapText="1"/>
      <protection locked="0"/>
    </xf>
    <xf numFmtId="0" fontId="17" fillId="0" borderId="142" xfId="0" applyFont="1" applyBorder="1" applyAlignment="1">
      <alignment horizontal="left" vertical="center" wrapText="1"/>
    </xf>
    <xf numFmtId="0" fontId="17" fillId="0" borderId="143" xfId="0" applyFont="1" applyBorder="1" applyAlignment="1">
      <alignment horizontal="left" vertical="center" wrapText="1"/>
    </xf>
    <xf numFmtId="0" fontId="17" fillId="0" borderId="144" xfId="0" applyFont="1" applyBorder="1" applyAlignment="1">
      <alignment horizontal="left" vertical="center" wrapText="1"/>
    </xf>
    <xf numFmtId="0" fontId="17" fillId="0" borderId="145" xfId="0" applyFont="1" applyBorder="1" applyAlignment="1">
      <alignment horizontal="left" vertical="center" wrapText="1"/>
    </xf>
    <xf numFmtId="1" fontId="19" fillId="4" borderId="9" xfId="0" applyNumberFormat="1" applyFont="1" applyFill="1" applyBorder="1" applyAlignment="1">
      <alignment horizontal="center" vertical="center" wrapText="1"/>
    </xf>
    <xf numFmtId="1" fontId="19" fillId="4" borderId="10" xfId="0" applyNumberFormat="1" applyFont="1" applyFill="1" applyBorder="1" applyAlignment="1">
      <alignment horizontal="center" vertical="center" wrapText="1"/>
    </xf>
    <xf numFmtId="1" fontId="19" fillId="4" borderId="11" xfId="0" applyNumberFormat="1" applyFont="1" applyFill="1" applyBorder="1" applyAlignment="1">
      <alignment horizontal="center" vertical="center" wrapText="1"/>
    </xf>
    <xf numFmtId="1" fontId="25" fillId="0" borderId="2" xfId="0" applyNumberFormat="1" applyFont="1" applyBorder="1"/>
    <xf numFmtId="1" fontId="26" fillId="0" borderId="2" xfId="0" applyNumberFormat="1" applyFont="1" applyBorder="1"/>
    <xf numFmtId="0" fontId="19" fillId="3" borderId="14" xfId="0" applyFont="1" applyFill="1" applyBorder="1" applyAlignment="1" applyProtection="1">
      <alignment vertical="center" wrapText="1"/>
      <protection locked="0"/>
    </xf>
    <xf numFmtId="0" fontId="19" fillId="3" borderId="40" xfId="0" applyFont="1" applyFill="1" applyBorder="1" applyAlignment="1" applyProtection="1">
      <alignment vertical="center" wrapText="1"/>
      <protection locked="0"/>
    </xf>
    <xf numFmtId="0" fontId="19" fillId="3" borderId="42" xfId="0" applyFont="1" applyFill="1" applyBorder="1" applyAlignment="1" applyProtection="1">
      <alignment vertical="center" wrapText="1"/>
      <protection locked="0"/>
    </xf>
    <xf numFmtId="0" fontId="19" fillId="3" borderId="146" xfId="0" applyFont="1" applyFill="1" applyBorder="1" applyAlignment="1" applyProtection="1">
      <alignment vertical="center" wrapText="1"/>
      <protection locked="0"/>
    </xf>
    <xf numFmtId="0" fontId="19" fillId="3" borderId="147" xfId="0" applyFont="1" applyFill="1" applyBorder="1" applyAlignment="1" applyProtection="1">
      <alignment vertical="center" wrapText="1"/>
      <protection locked="0"/>
    </xf>
    <xf numFmtId="0" fontId="19" fillId="3" borderId="41" xfId="0" applyFont="1" applyFill="1" applyBorder="1" applyAlignment="1" applyProtection="1">
      <alignment vertical="center" wrapText="1"/>
      <protection locked="0"/>
    </xf>
    <xf numFmtId="0" fontId="19" fillId="3" borderId="148" xfId="0" applyFont="1" applyFill="1" applyBorder="1" applyAlignment="1" applyProtection="1">
      <alignment vertical="center" wrapText="1"/>
      <protection locked="0"/>
    </xf>
    <xf numFmtId="0" fontId="19" fillId="3" borderId="16" xfId="0" applyFont="1" applyFill="1" applyBorder="1" applyAlignment="1" applyProtection="1">
      <alignment vertical="center" wrapText="1"/>
      <protection locked="0"/>
    </xf>
    <xf numFmtId="0" fontId="19" fillId="3" borderId="149" xfId="0" applyFont="1" applyFill="1" applyBorder="1" applyAlignment="1" applyProtection="1">
      <alignment vertical="center" wrapText="1"/>
      <protection locked="0"/>
    </xf>
    <xf numFmtId="0" fontId="19" fillId="3" borderId="150" xfId="0" applyFont="1" applyFill="1" applyBorder="1" applyAlignment="1" applyProtection="1">
      <alignment vertical="center" wrapText="1"/>
      <protection locked="0"/>
    </xf>
    <xf numFmtId="0" fontId="19" fillId="3" borderId="151" xfId="0" applyFont="1" applyFill="1" applyBorder="1" applyAlignment="1" applyProtection="1">
      <alignment vertical="center" wrapText="1"/>
      <protection locked="0"/>
    </xf>
    <xf numFmtId="0" fontId="19" fillId="3" borderId="152" xfId="0" applyFont="1" applyFill="1" applyBorder="1" applyAlignment="1" applyProtection="1">
      <alignment vertical="center" wrapText="1"/>
      <protection locked="0"/>
    </xf>
    <xf numFmtId="0" fontId="19" fillId="3" borderId="153" xfId="0" applyFont="1" applyFill="1" applyBorder="1" applyAlignment="1" applyProtection="1">
      <alignment vertical="center" wrapText="1"/>
      <protection locked="0"/>
    </xf>
    <xf numFmtId="0" fontId="19" fillId="3" borderId="111" xfId="0" applyFont="1" applyFill="1" applyBorder="1" applyAlignment="1" applyProtection="1">
      <alignment vertical="center" wrapText="1"/>
      <protection locked="0"/>
    </xf>
    <xf numFmtId="0" fontId="19" fillId="3" borderId="154" xfId="0" applyFont="1" applyFill="1" applyBorder="1" applyAlignment="1" applyProtection="1">
      <alignment vertical="center" wrapText="1"/>
      <protection locked="0"/>
    </xf>
    <xf numFmtId="0" fontId="19" fillId="3" borderId="155" xfId="0" applyFont="1" applyFill="1" applyBorder="1" applyAlignment="1" applyProtection="1">
      <alignment vertical="center" wrapText="1"/>
      <protection locked="0"/>
    </xf>
    <xf numFmtId="0" fontId="19" fillId="3" borderId="156" xfId="0" applyFont="1" applyFill="1" applyBorder="1" applyAlignment="1" applyProtection="1">
      <alignment vertical="center" wrapText="1"/>
      <protection locked="0"/>
    </xf>
    <xf numFmtId="0" fontId="19" fillId="3" borderId="0" xfId="0" applyFont="1" applyFill="1" applyBorder="1" applyAlignment="1" applyProtection="1">
      <alignment vertical="center" wrapText="1"/>
      <protection locked="0"/>
    </xf>
    <xf numFmtId="0" fontId="19" fillId="3" borderId="157" xfId="0" applyFont="1" applyFill="1" applyBorder="1" applyAlignment="1" applyProtection="1">
      <alignment vertical="center" wrapText="1"/>
      <protection locked="0"/>
    </xf>
    <xf numFmtId="0" fontId="19" fillId="3" borderId="96" xfId="0" applyFont="1" applyFill="1" applyBorder="1" applyAlignment="1" applyProtection="1">
      <alignment vertical="center" wrapText="1"/>
      <protection locked="0"/>
    </xf>
    <xf numFmtId="0" fontId="19" fillId="3" borderId="13" xfId="0" applyFont="1" applyFill="1" applyBorder="1" applyAlignment="1" applyProtection="1">
      <alignment vertical="center" wrapText="1"/>
      <protection locked="0"/>
    </xf>
    <xf numFmtId="0" fontId="19" fillId="3" borderId="15" xfId="0" applyFont="1" applyFill="1" applyBorder="1" applyAlignment="1" applyProtection="1">
      <alignment vertical="center" wrapText="1"/>
      <protection locked="0"/>
    </xf>
    <xf numFmtId="0" fontId="19" fillId="3" borderId="158" xfId="0" applyFont="1" applyFill="1" applyBorder="1" applyAlignment="1" applyProtection="1">
      <alignment vertical="center" wrapText="1"/>
      <protection locked="0"/>
    </xf>
    <xf numFmtId="0" fontId="19" fillId="3" borderId="39" xfId="0" applyFont="1" applyFill="1" applyBorder="1" applyAlignment="1" applyProtection="1">
      <alignment vertical="center" wrapText="1"/>
      <protection locked="0"/>
    </xf>
    <xf numFmtId="0" fontId="19" fillId="3" borderId="159" xfId="0" applyFont="1" applyFill="1" applyBorder="1" applyAlignment="1" applyProtection="1">
      <alignment vertical="center" wrapText="1"/>
      <protection locked="0"/>
    </xf>
    <xf numFmtId="0" fontId="19" fillId="3" borderId="160" xfId="0" applyFont="1" applyFill="1" applyBorder="1" applyAlignment="1" applyProtection="1">
      <alignment vertical="center" wrapText="1"/>
      <protection locked="0"/>
    </xf>
    <xf numFmtId="0" fontId="19" fillId="3" borderId="42" xfId="0" applyFont="1" applyFill="1" applyBorder="1" applyAlignment="1" applyProtection="1">
      <alignment horizontal="center" vertical="center" wrapText="1"/>
      <protection locked="0"/>
    </xf>
    <xf numFmtId="0" fontId="19" fillId="3" borderId="40" xfId="0" applyFont="1" applyFill="1" applyBorder="1" applyAlignment="1" applyProtection="1">
      <alignment horizontal="center" vertical="center" wrapText="1"/>
      <protection locked="0"/>
    </xf>
    <xf numFmtId="0" fontId="19" fillId="3" borderId="161" xfId="0" applyFont="1" applyFill="1" applyBorder="1" applyAlignment="1" applyProtection="1">
      <alignment vertical="center" wrapText="1"/>
      <protection locked="0"/>
    </xf>
    <xf numFmtId="0" fontId="19" fillId="3" borderId="162" xfId="0" applyFont="1" applyFill="1" applyBorder="1" applyAlignment="1" applyProtection="1">
      <alignment vertical="center" wrapText="1"/>
      <protection locked="0"/>
    </xf>
    <xf numFmtId="0" fontId="19" fillId="3" borderId="151" xfId="0" applyFont="1" applyFill="1" applyBorder="1" applyAlignment="1" applyProtection="1">
      <alignment horizontal="center" vertical="center" wrapText="1"/>
      <protection locked="0"/>
    </xf>
    <xf numFmtId="0" fontId="19" fillId="3" borderId="147" xfId="0" applyFont="1" applyFill="1" applyBorder="1" applyAlignment="1" applyProtection="1">
      <alignment horizontal="center" vertical="center" wrapText="1"/>
      <protection locked="0"/>
    </xf>
    <xf numFmtId="0" fontId="19" fillId="3" borderId="27" xfId="0" applyFont="1" applyFill="1" applyBorder="1" applyAlignment="1" applyProtection="1">
      <alignment vertical="center" wrapText="1"/>
      <protection locked="0"/>
    </xf>
  </cellXfs>
  <cellStyles count="2">
    <cellStyle name="Hyperlink" xfId="1" builtinId="8"/>
    <cellStyle name="Normal" xfId="0" builtinId="0"/>
  </cellStyles>
  <dxfs count="250">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s>
  <tableStyles count="0" defaultTableStyle="TableStyleMedium2" defaultPivotStyle="PivotStyleLight16"/>
  <colors>
    <mruColors>
      <color rgb="FFA5DAEC"/>
      <color rgb="FF6AB651"/>
      <color rgb="FFF089B1"/>
      <color rgb="FF12326E"/>
      <color rgb="FFFFEE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alcChain" Target="calcChain.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29363</xdr:colOff>
      <xdr:row>18</xdr:row>
      <xdr:rowOff>59267</xdr:rowOff>
    </xdr:from>
    <xdr:to>
      <xdr:col>1</xdr:col>
      <xdr:colOff>598714</xdr:colOff>
      <xdr:row>18</xdr:row>
      <xdr:rowOff>653143</xdr:rowOff>
    </xdr:to>
    <xdr:pic>
      <xdr:nvPicPr>
        <xdr:cNvPr id="3" name="Picture 2">
          <a:extLst>
            <a:ext uri="{FF2B5EF4-FFF2-40B4-BE49-F238E27FC236}">
              <a16:creationId xmlns:a16="http://schemas.microsoft.com/office/drawing/2014/main" id="{D9A14BAA-02B2-4218-A7E7-2202B799F5B8}"/>
            </a:ext>
          </a:extLst>
        </xdr:cNvPr>
        <xdr:cNvPicPr>
          <a:picLocks noChangeAspect="1"/>
        </xdr:cNvPicPr>
      </xdr:nvPicPr>
      <xdr:blipFill>
        <a:blip xmlns:r="http://schemas.openxmlformats.org/officeDocument/2006/relationships" r:embed="rId1"/>
        <a:stretch>
          <a:fillRect/>
        </a:stretch>
      </xdr:blipFill>
      <xdr:spPr>
        <a:xfrm>
          <a:off x="638963" y="7820781"/>
          <a:ext cx="569351" cy="59387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ophie Bray" id="{B99E8B29-38DD-481C-BEC1-AA66CE7D7817}" userId="S::sophie.bray@cimspa.co.uk::d4860945-b620-415d-87f0-c249e038e192" providerId="AD"/>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32" dT="2021-11-17T15:09:51.15" personId="{B99E8B29-38DD-481C-BEC1-AA66CE7D7817}" id="{1D476CCD-61A8-4699-A1A5-FB4BC9300985}">
    <text>This is a problem - can we figure out how to add third option of not mapped?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mspa.co.uk/education-training/education-policy/guidance/partner-endorsement-support/" TargetMode="External"/><Relationship Id="rId1" Type="http://schemas.openxmlformats.org/officeDocument/2006/relationships/hyperlink" Target="https://www.cimspa.co.uk/education-training/professional-standards/professional-standards-librar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733A7-7CBB-4134-AD7A-3700C8F04C45}">
  <sheetPr>
    <tabColor rgb="FFA5DAEC"/>
    <pageSetUpPr fitToPage="1"/>
  </sheetPr>
  <dimension ref="A1:Z34"/>
  <sheetViews>
    <sheetView showGridLines="0" topLeftCell="A6" zoomScale="70" zoomScaleNormal="70" workbookViewId="0">
      <selection activeCell="B19" sqref="B19:C19"/>
    </sheetView>
  </sheetViews>
  <sheetFormatPr defaultRowHeight="15" thickBottom="1" x14ac:dyDescent="0.35"/>
  <cols>
    <col min="1" max="1" width="8.88671875" style="5"/>
    <col min="2" max="2" width="60.33203125" style="16" customWidth="1"/>
    <col min="3" max="3" width="60.6640625" style="14" customWidth="1"/>
    <col min="4" max="4" width="63.109375" style="15" customWidth="1"/>
    <col min="5" max="5" width="76.33203125" style="7" customWidth="1"/>
    <col min="6" max="26" width="8.88671875" style="7"/>
  </cols>
  <sheetData>
    <row r="1" spans="1:6" ht="136.19999999999999" customHeight="1" thickBot="1" x14ac:dyDescent="0.35">
      <c r="A1" s="17"/>
      <c r="B1" s="18" t="e" vm="1">
        <v>#VALUE!</v>
      </c>
      <c r="C1" s="18"/>
      <c r="D1" s="18"/>
      <c r="E1" s="18"/>
      <c r="F1" s="10"/>
    </row>
    <row r="2" spans="1:6" ht="50.4" thickBot="1" x14ac:dyDescent="0.35">
      <c r="A2" s="17"/>
      <c r="B2" s="19" t="s">
        <v>381</v>
      </c>
      <c r="C2" s="20"/>
      <c r="D2" s="20"/>
      <c r="E2" s="21"/>
      <c r="F2" s="10"/>
    </row>
    <row r="3" spans="1:6" ht="28.2" thickBot="1" x14ac:dyDescent="0.35">
      <c r="A3" s="17"/>
      <c r="B3" s="22" t="s">
        <v>382</v>
      </c>
      <c r="C3" s="23"/>
      <c r="D3" s="23"/>
      <c r="E3" s="24"/>
      <c r="F3" s="10"/>
    </row>
    <row r="4" spans="1:6" ht="28.2" thickBot="1" x14ac:dyDescent="0.35">
      <c r="A4" s="17"/>
      <c r="B4" s="25" t="s">
        <v>383</v>
      </c>
      <c r="C4" s="26"/>
      <c r="D4" s="26"/>
      <c r="E4" s="27"/>
      <c r="F4" s="10"/>
    </row>
    <row r="5" spans="1:6" thickBot="1" x14ac:dyDescent="0.35">
      <c r="A5" s="17"/>
      <c r="B5" s="11"/>
      <c r="C5" s="12"/>
      <c r="D5" s="13"/>
      <c r="E5" s="28"/>
    </row>
    <row r="6" spans="1:6" ht="38.4" thickBot="1" x14ac:dyDescent="0.35">
      <c r="A6" s="6"/>
      <c r="B6" s="29" t="s">
        <v>384</v>
      </c>
      <c r="C6" s="30"/>
      <c r="D6" s="30"/>
      <c r="E6" s="31"/>
      <c r="F6" s="10"/>
    </row>
    <row r="7" spans="1:6" ht="23.4" thickBot="1" x14ac:dyDescent="0.35">
      <c r="A7" s="6"/>
      <c r="B7" s="32" t="s">
        <v>379</v>
      </c>
      <c r="C7" s="33"/>
      <c r="D7" s="33"/>
      <c r="E7" s="34"/>
      <c r="F7" s="10"/>
    </row>
    <row r="8" spans="1:6" ht="23.4" thickBot="1" x14ac:dyDescent="0.35">
      <c r="A8" s="6"/>
      <c r="B8" s="35" t="s">
        <v>380</v>
      </c>
      <c r="C8" s="36"/>
      <c r="D8" s="36"/>
      <c r="E8" s="37"/>
      <c r="F8" s="10"/>
    </row>
    <row r="9" spans="1:6" ht="23.4" thickBot="1" x14ac:dyDescent="0.35">
      <c r="A9" s="6"/>
      <c r="B9" s="35" t="s">
        <v>385</v>
      </c>
      <c r="C9" s="36"/>
      <c r="D9" s="36"/>
      <c r="E9" s="37"/>
      <c r="F9" s="10"/>
    </row>
    <row r="10" spans="1:6" ht="23.4" thickBot="1" x14ac:dyDescent="0.35">
      <c r="A10" s="6"/>
      <c r="B10" s="38" t="s">
        <v>386</v>
      </c>
      <c r="C10" s="39"/>
      <c r="D10" s="39"/>
      <c r="E10" s="40"/>
      <c r="F10" s="10"/>
    </row>
    <row r="11" spans="1:6" ht="23.4" thickBot="1" x14ac:dyDescent="0.35">
      <c r="A11" s="6"/>
      <c r="B11" s="41" t="s">
        <v>387</v>
      </c>
      <c r="C11" s="42"/>
      <c r="D11" s="42"/>
      <c r="E11" s="43"/>
      <c r="F11" s="10"/>
    </row>
    <row r="12" spans="1:6" s="7" customFormat="1" thickBot="1" x14ac:dyDescent="0.35">
      <c r="A12" s="5"/>
      <c r="B12" s="44"/>
      <c r="C12" s="44"/>
      <c r="D12" s="44"/>
      <c r="E12" s="44"/>
    </row>
    <row r="13" spans="1:6" s="7" customFormat="1" ht="38.4" thickBot="1" x14ac:dyDescent="0.35">
      <c r="A13"/>
      <c r="B13" s="45" t="s">
        <v>388</v>
      </c>
      <c r="C13" s="45"/>
      <c r="D13" s="45"/>
      <c r="E13" s="45"/>
      <c r="F13" s="10"/>
    </row>
    <row r="14" spans="1:6" s="7" customFormat="1" ht="28.2" thickBot="1" x14ac:dyDescent="0.35">
      <c r="A14" s="46"/>
      <c r="B14" s="47" t="s">
        <v>389</v>
      </c>
      <c r="C14" s="48" t="s">
        <v>390</v>
      </c>
      <c r="D14" s="48" t="s">
        <v>391</v>
      </c>
      <c r="E14" s="49" t="s">
        <v>392</v>
      </c>
      <c r="F14" s="10"/>
    </row>
    <row r="15" spans="1:6" s="7" customFormat="1" ht="46.2" thickBot="1" x14ac:dyDescent="0.35">
      <c r="A15" s="46" t="s">
        <v>393</v>
      </c>
      <c r="B15" s="50" t="s">
        <v>394</v>
      </c>
      <c r="C15" s="51" t="s">
        <v>395</v>
      </c>
      <c r="D15" s="51" t="s">
        <v>396</v>
      </c>
      <c r="E15" s="52" t="s">
        <v>397</v>
      </c>
      <c r="F15" s="10"/>
    </row>
    <row r="16" spans="1:6" s="7" customFormat="1" ht="23.4" thickBot="1" x14ac:dyDescent="0.35">
      <c r="A16"/>
      <c r="B16" s="50"/>
      <c r="C16" s="51"/>
      <c r="D16" s="51"/>
      <c r="E16" s="53"/>
      <c r="F16" s="10"/>
    </row>
    <row r="17" spans="1:26" s="7" customFormat="1" ht="23.4" thickBot="1" x14ac:dyDescent="0.85">
      <c r="A17"/>
      <c r="B17" s="54"/>
      <c r="C17" s="55"/>
      <c r="D17" s="55"/>
      <c r="E17" s="56"/>
      <c r="F17" s="10"/>
    </row>
    <row r="18" spans="1:26" s="7" customFormat="1" ht="23.4" thickBot="1" x14ac:dyDescent="0.85">
      <c r="A18"/>
      <c r="B18" s="57"/>
      <c r="C18" s="57"/>
      <c r="D18" s="57"/>
      <c r="E18" s="57"/>
      <c r="F18" s="10"/>
    </row>
    <row r="19" spans="1:26" s="7" customFormat="1" ht="59.4" customHeight="1" thickBot="1" x14ac:dyDescent="0.35">
      <c r="A19"/>
      <c r="B19" s="58" t="s">
        <v>398</v>
      </c>
      <c r="C19" s="59"/>
      <c r="D19" s="60"/>
      <c r="E19" s="60"/>
    </row>
    <row r="20" spans="1:26" s="7" customFormat="1" ht="22.2" thickBot="1" x14ac:dyDescent="0.8">
      <c r="B20" s="61" t="s">
        <v>399</v>
      </c>
    </row>
    <row r="21" spans="1:26" s="7" customFormat="1" ht="22.2" thickBot="1" x14ac:dyDescent="0.8">
      <c r="B21" s="62" t="s">
        <v>400</v>
      </c>
    </row>
    <row r="22" spans="1:26" s="7" customFormat="1" ht="22.2" thickBot="1" x14ac:dyDescent="0.8">
      <c r="B22" s="62" t="s">
        <v>401</v>
      </c>
    </row>
    <row r="23" spans="1:26" s="7" customFormat="1" thickBot="1" x14ac:dyDescent="0.35">
      <c r="C23" s="5"/>
      <c r="D23" s="5"/>
    </row>
    <row r="24" spans="1:26" s="5" customFormat="1" thickBot="1" x14ac:dyDescent="0.35">
      <c r="D24" s="15"/>
      <c r="E24" s="7"/>
      <c r="F24" s="7"/>
      <c r="G24" s="7"/>
      <c r="H24" s="7"/>
      <c r="I24" s="7"/>
      <c r="J24" s="7"/>
      <c r="K24" s="7"/>
      <c r="L24" s="7"/>
      <c r="M24" s="7"/>
      <c r="N24" s="7"/>
      <c r="O24" s="7"/>
      <c r="P24" s="7"/>
      <c r="Q24" s="7"/>
      <c r="R24" s="7"/>
      <c r="S24" s="7"/>
      <c r="T24" s="7"/>
      <c r="U24" s="7"/>
      <c r="V24" s="7"/>
      <c r="W24" s="7"/>
      <c r="X24" s="7"/>
      <c r="Y24" s="7"/>
      <c r="Z24" s="7"/>
    </row>
    <row r="25" spans="1:26" s="5" customFormat="1" ht="20.399999999999999" thickBot="1" x14ac:dyDescent="0.35">
      <c r="B25" s="63"/>
      <c r="C25" s="14"/>
      <c r="D25" s="15"/>
      <c r="E25" s="7"/>
      <c r="F25" s="7"/>
      <c r="G25" s="7"/>
      <c r="H25" s="7"/>
      <c r="I25" s="7"/>
      <c r="J25" s="7"/>
      <c r="K25" s="7"/>
      <c r="L25" s="7"/>
      <c r="M25" s="7"/>
      <c r="N25" s="7"/>
      <c r="O25" s="7"/>
      <c r="P25" s="7"/>
      <c r="Q25" s="7"/>
      <c r="R25" s="7"/>
      <c r="S25" s="7"/>
      <c r="T25" s="7"/>
      <c r="U25" s="7"/>
      <c r="V25" s="7"/>
      <c r="W25" s="7"/>
      <c r="X25" s="7"/>
      <c r="Y25" s="7"/>
      <c r="Z25" s="7"/>
    </row>
    <row r="26" spans="1:26" s="5" customFormat="1" ht="20.399999999999999" thickBot="1" x14ac:dyDescent="0.35">
      <c r="B26" s="63"/>
      <c r="C26" s="14"/>
      <c r="D26" s="15"/>
      <c r="E26" s="7"/>
      <c r="F26" s="7"/>
      <c r="G26" s="7"/>
      <c r="H26" s="7"/>
      <c r="I26" s="7"/>
      <c r="J26" s="7"/>
      <c r="K26" s="7"/>
      <c r="L26" s="7"/>
      <c r="M26" s="7"/>
      <c r="N26" s="7"/>
      <c r="O26" s="7"/>
      <c r="P26" s="7"/>
      <c r="Q26" s="7"/>
      <c r="R26" s="7"/>
      <c r="S26" s="7"/>
      <c r="T26" s="7"/>
      <c r="U26" s="7"/>
      <c r="V26" s="7"/>
      <c r="W26" s="7"/>
      <c r="X26" s="7"/>
      <c r="Y26" s="7"/>
      <c r="Z26" s="7"/>
    </row>
    <row r="27" spans="1:26" s="5" customFormat="1" ht="20.399999999999999" thickBot="1" x14ac:dyDescent="0.35">
      <c r="B27" s="64"/>
      <c r="C27" s="14"/>
      <c r="D27" s="15"/>
      <c r="E27" s="7"/>
      <c r="F27" s="7"/>
      <c r="G27" s="7"/>
      <c r="H27" s="7"/>
      <c r="I27" s="7"/>
      <c r="J27" s="7"/>
      <c r="K27" s="7"/>
      <c r="L27" s="7"/>
      <c r="M27" s="7"/>
      <c r="N27" s="7"/>
      <c r="O27" s="7"/>
      <c r="P27" s="7"/>
      <c r="Q27" s="7"/>
      <c r="R27" s="7"/>
      <c r="S27" s="7"/>
      <c r="T27" s="7"/>
      <c r="U27" s="7"/>
      <c r="V27" s="7"/>
      <c r="W27" s="7"/>
      <c r="X27" s="7"/>
      <c r="Y27" s="7"/>
      <c r="Z27" s="7"/>
    </row>
    <row r="28" spans="1:26" s="5" customFormat="1" ht="20.399999999999999" thickBot="1" x14ac:dyDescent="0.35">
      <c r="B28" s="63"/>
      <c r="C28" s="14"/>
      <c r="D28" s="15"/>
      <c r="E28" s="7"/>
      <c r="F28" s="7"/>
      <c r="G28" s="7"/>
      <c r="H28" s="7"/>
      <c r="I28" s="7"/>
      <c r="J28" s="7"/>
      <c r="K28" s="7"/>
      <c r="L28" s="7"/>
      <c r="M28" s="7"/>
      <c r="N28" s="7"/>
      <c r="O28" s="7"/>
      <c r="P28" s="7"/>
      <c r="Q28" s="7"/>
      <c r="R28" s="7"/>
      <c r="S28" s="7"/>
      <c r="T28" s="7"/>
      <c r="U28" s="7"/>
      <c r="V28" s="7"/>
      <c r="W28" s="7"/>
      <c r="X28" s="7"/>
      <c r="Y28" s="7"/>
      <c r="Z28" s="7"/>
    </row>
    <row r="29" spans="1:26" s="5" customFormat="1" ht="20.399999999999999" thickBot="1" x14ac:dyDescent="0.35">
      <c r="B29" s="64"/>
      <c r="C29" s="14"/>
      <c r="D29" s="15"/>
      <c r="E29" s="7"/>
      <c r="F29" s="7"/>
      <c r="G29" s="7"/>
      <c r="H29" s="7"/>
      <c r="I29" s="7"/>
      <c r="J29" s="7"/>
      <c r="K29" s="7"/>
      <c r="L29" s="7"/>
      <c r="M29" s="7"/>
      <c r="N29" s="7"/>
      <c r="O29" s="7"/>
      <c r="P29" s="7"/>
      <c r="Q29" s="7"/>
      <c r="R29" s="7"/>
      <c r="S29" s="7"/>
      <c r="T29" s="7"/>
      <c r="U29" s="7"/>
      <c r="V29" s="7"/>
      <c r="W29" s="7"/>
      <c r="X29" s="7"/>
      <c r="Y29" s="7"/>
      <c r="Z29" s="7"/>
    </row>
    <row r="30" spans="1:26" ht="22.2" thickBot="1" x14ac:dyDescent="0.8">
      <c r="B30" s="65"/>
    </row>
    <row r="31" spans="1:26" s="5" customFormat="1" ht="20.399999999999999" thickBot="1" x14ac:dyDescent="0.35">
      <c r="B31" s="66"/>
      <c r="C31" s="14"/>
      <c r="D31" s="15"/>
      <c r="E31" s="7"/>
      <c r="F31" s="7"/>
      <c r="G31" s="7"/>
      <c r="H31" s="7"/>
      <c r="I31" s="7"/>
      <c r="J31" s="7"/>
      <c r="K31" s="7"/>
      <c r="L31" s="7"/>
      <c r="M31" s="7"/>
      <c r="N31" s="7"/>
      <c r="O31" s="7"/>
      <c r="P31" s="7"/>
      <c r="Q31" s="7"/>
      <c r="R31" s="7"/>
      <c r="S31" s="7"/>
      <c r="T31" s="7"/>
      <c r="U31" s="7"/>
      <c r="V31" s="7"/>
      <c r="W31" s="7"/>
      <c r="X31" s="7"/>
      <c r="Y31" s="7"/>
      <c r="Z31" s="7"/>
    </row>
    <row r="32" spans="1:26" s="5" customFormat="1" ht="22.2" thickBot="1" x14ac:dyDescent="0.35">
      <c r="B32" s="67"/>
      <c r="C32" s="14"/>
      <c r="D32" s="15"/>
      <c r="E32" s="7"/>
      <c r="F32" s="7"/>
      <c r="G32" s="7"/>
      <c r="H32" s="7"/>
      <c r="I32" s="7"/>
      <c r="J32" s="7"/>
      <c r="K32" s="7"/>
      <c r="L32" s="7"/>
      <c r="M32" s="7"/>
      <c r="N32" s="7"/>
      <c r="O32" s="7"/>
      <c r="P32" s="7"/>
      <c r="Q32" s="7"/>
      <c r="R32" s="7"/>
      <c r="S32" s="7"/>
      <c r="T32" s="7"/>
      <c r="U32" s="7"/>
      <c r="V32" s="7"/>
      <c r="W32" s="7"/>
      <c r="X32" s="7"/>
      <c r="Y32" s="7"/>
      <c r="Z32" s="7"/>
    </row>
    <row r="33" spans="2:26" s="5" customFormat="1" ht="16.2" thickBot="1" x14ac:dyDescent="0.35">
      <c r="B33" s="68"/>
      <c r="C33" s="14"/>
      <c r="D33" s="15"/>
      <c r="E33" s="7"/>
      <c r="F33" s="7"/>
      <c r="G33" s="7"/>
      <c r="H33" s="7"/>
      <c r="I33" s="7"/>
      <c r="J33" s="7"/>
      <c r="K33" s="7"/>
      <c r="L33" s="7"/>
      <c r="M33" s="7"/>
      <c r="N33" s="7"/>
      <c r="O33" s="7"/>
      <c r="P33" s="7"/>
      <c r="Q33" s="7"/>
      <c r="R33" s="7"/>
      <c r="S33" s="7"/>
      <c r="T33" s="7"/>
      <c r="U33" s="7"/>
      <c r="V33" s="7"/>
      <c r="W33" s="7"/>
      <c r="X33" s="7"/>
      <c r="Y33" s="7"/>
      <c r="Z33" s="7"/>
    </row>
    <row r="34" spans="2:26" s="5" customFormat="1" ht="16.2" thickBot="1" x14ac:dyDescent="0.35">
      <c r="B34" s="68"/>
      <c r="C34" s="14"/>
      <c r="D34" s="15"/>
      <c r="E34" s="7"/>
      <c r="F34" s="7"/>
      <c r="G34" s="7"/>
      <c r="H34" s="7"/>
      <c r="I34" s="7"/>
      <c r="J34" s="7"/>
      <c r="K34" s="7"/>
      <c r="L34" s="7"/>
      <c r="M34" s="7"/>
      <c r="N34" s="7"/>
      <c r="O34" s="7"/>
      <c r="P34" s="7"/>
      <c r="Q34" s="7"/>
      <c r="R34" s="7"/>
      <c r="S34" s="7"/>
      <c r="T34" s="7"/>
      <c r="U34" s="7"/>
      <c r="V34" s="7"/>
      <c r="W34" s="7"/>
      <c r="X34" s="7"/>
      <c r="Y34" s="7"/>
      <c r="Z34" s="7"/>
    </row>
  </sheetData>
  <mergeCells count="13">
    <mergeCell ref="B1:E1"/>
    <mergeCell ref="B2:E2"/>
    <mergeCell ref="B3:E3"/>
    <mergeCell ref="B4:E4"/>
    <mergeCell ref="B6:E6"/>
    <mergeCell ref="A1:A5"/>
    <mergeCell ref="B7:E7"/>
    <mergeCell ref="B8:E8"/>
    <mergeCell ref="B9:E9"/>
    <mergeCell ref="B10:E10"/>
    <mergeCell ref="B11:E11"/>
    <mergeCell ref="B13:E13"/>
    <mergeCell ref="B19:C19"/>
  </mergeCells>
  <hyperlinks>
    <hyperlink ref="B10:D10" r:id="rId1" display="For further information around product development guidance, please refer to the professional standard within the professional standard library; https://www.cimspa.co.uk/education-training/professional-standards/professional-standards-library/ " xr:uid="{8C03E219-79B4-4144-9F3E-01AD33A1C161}"/>
    <hyperlink ref="B11:D11" r:id="rId2" display="Alternatively, please view our CIMPSA Partnership Guide; https://www.cimspa.co.uk/education-training/education-policy/guidance/partner-endorsement-support/" xr:uid="{058B64CC-2B47-4A28-8249-98CFE27C4533}"/>
  </hyperlinks>
  <pageMargins left="0.7" right="0.7" top="0.75" bottom="0.75" header="0.3" footer="0.3"/>
  <pageSetup paperSize="9" scale="43" fitToHeight="0"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DDC2-D9F0-4625-8035-56734A8B7D14}">
  <sheetPr>
    <tabColor rgb="FFF089B1"/>
  </sheetPr>
  <dimension ref="A1:DH674"/>
  <sheetViews>
    <sheetView showGridLines="0" tabSelected="1" zoomScale="70" zoomScaleNormal="70" workbookViewId="0">
      <pane ySplit="3" topLeftCell="A4" activePane="bottomLeft" state="frozen"/>
      <selection pane="bottomLeft" activeCell="A4" sqref="A4:A40"/>
    </sheetView>
  </sheetViews>
  <sheetFormatPr defaultColWidth="8.77734375" defaultRowHeight="18" thickBottom="1" x14ac:dyDescent="0.35"/>
  <cols>
    <col min="1" max="1" width="5" style="141" customWidth="1"/>
    <col min="2" max="2" width="7.21875" style="142" bestFit="1" customWidth="1"/>
    <col min="3" max="3" width="40.44140625" style="143" customWidth="1"/>
    <col min="4" max="4" width="72" style="135" customWidth="1"/>
    <col min="5" max="5" width="52.6640625" style="144" customWidth="1"/>
    <col min="6" max="6" width="27.77734375" style="144" customWidth="1"/>
    <col min="7" max="7" width="37.6640625" style="145" customWidth="1"/>
    <col min="8" max="8" width="52.88671875" style="146" hidden="1" customWidth="1"/>
    <col min="9" max="9" width="5.44140625" style="90" hidden="1" customWidth="1"/>
    <col min="10" max="10" width="9.77734375" style="147" hidden="1" customWidth="1"/>
    <col min="11" max="11" width="15.21875" style="133" hidden="1" customWidth="1"/>
    <col min="12" max="12" width="16.5546875" style="148" hidden="1" customWidth="1"/>
    <col min="13" max="13" width="18.44140625" style="148" hidden="1" customWidth="1"/>
    <col min="14" max="14" width="22.6640625" style="149" hidden="1" customWidth="1"/>
    <col min="15" max="15" width="33.33203125" style="150" hidden="1" customWidth="1"/>
    <col min="16" max="16" width="4.77734375" style="97" hidden="1" customWidth="1"/>
    <col min="17" max="17" width="18.44140625" style="90" hidden="1" customWidth="1"/>
    <col min="18" max="18" width="35.21875" style="90" customWidth="1"/>
    <col min="19" max="21" width="8.77734375" style="90" bestFit="1" customWidth="1"/>
    <col min="22" max="16384" width="8.77734375" style="90"/>
  </cols>
  <sheetData>
    <row r="1" spans="1:112" ht="23.4" thickBot="1" x14ac:dyDescent="0.35">
      <c r="A1" s="103"/>
      <c r="B1" s="104"/>
      <c r="C1" s="105"/>
      <c r="D1" s="106"/>
      <c r="E1" s="92" t="s">
        <v>403</v>
      </c>
      <c r="F1" s="93"/>
      <c r="G1" s="107"/>
      <c r="H1" s="108"/>
      <c r="I1" s="94"/>
      <c r="J1" s="95"/>
      <c r="K1" s="95"/>
      <c r="L1" s="96"/>
      <c r="M1" s="109"/>
      <c r="N1" s="97"/>
      <c r="O1" s="97"/>
      <c r="P1" s="90"/>
    </row>
    <row r="2" spans="1:112" s="98" customFormat="1" ht="46.2" thickBot="1" x14ac:dyDescent="0.35">
      <c r="A2" s="110" t="s">
        <v>12</v>
      </c>
      <c r="B2" s="111"/>
      <c r="C2" s="111"/>
      <c r="D2" s="112"/>
      <c r="E2" s="113" t="s">
        <v>404</v>
      </c>
      <c r="F2" s="114"/>
      <c r="G2" s="115"/>
      <c r="H2" s="116"/>
      <c r="I2" s="117"/>
      <c r="J2" s="118" t="s">
        <v>405</v>
      </c>
      <c r="K2" s="119"/>
      <c r="L2" s="119"/>
      <c r="M2" s="119"/>
      <c r="N2" s="120"/>
      <c r="O2" s="121"/>
      <c r="P2" s="122"/>
      <c r="Q2" s="123" t="s">
        <v>406</v>
      </c>
    </row>
    <row r="3" spans="1:112" s="91" customFormat="1" ht="43.8" thickBot="1" x14ac:dyDescent="0.35">
      <c r="A3" s="124" t="s">
        <v>0</v>
      </c>
      <c r="B3" s="125"/>
      <c r="C3" s="126" t="s">
        <v>414</v>
      </c>
      <c r="D3" s="127" t="s">
        <v>2</v>
      </c>
      <c r="E3" s="99" t="s">
        <v>407</v>
      </c>
      <c r="F3" s="99" t="s">
        <v>408</v>
      </c>
      <c r="G3" s="99" t="s">
        <v>409</v>
      </c>
      <c r="H3" s="99" t="s">
        <v>410</v>
      </c>
      <c r="I3" s="128"/>
      <c r="J3" s="129" t="s">
        <v>14</v>
      </c>
      <c r="K3" s="100" t="s">
        <v>415</v>
      </c>
      <c r="L3" s="101" t="s">
        <v>416</v>
      </c>
      <c r="M3" s="100" t="s">
        <v>15</v>
      </c>
      <c r="N3" s="102" t="s">
        <v>411</v>
      </c>
      <c r="O3" s="130" t="s">
        <v>412</v>
      </c>
      <c r="P3" s="131"/>
      <c r="Q3" s="132" t="s">
        <v>413</v>
      </c>
    </row>
    <row r="4" spans="1:112" s="136" customFormat="1" ht="64.8" x14ac:dyDescent="0.3">
      <c r="A4" s="282" t="s">
        <v>16</v>
      </c>
      <c r="B4" s="283" t="s">
        <v>3</v>
      </c>
      <c r="C4" s="284" t="s">
        <v>17</v>
      </c>
      <c r="D4" s="360" t="s">
        <v>18</v>
      </c>
      <c r="E4" s="165"/>
      <c r="F4" s="166"/>
      <c r="G4" s="377"/>
      <c r="H4" s="369"/>
      <c r="I4" s="168"/>
      <c r="J4" s="169"/>
      <c r="K4" s="170" t="str" cm="1">
        <f t="array" ref="K4">IF((AND(J4:J12=1)), "Fully Mapped", "Not/ Partially Mapped")</f>
        <v>Not/ Partially Mapped</v>
      </c>
      <c r="L4" s="171">
        <f>SUM('Workings out'!B5:B36)</f>
        <v>0</v>
      </c>
      <c r="M4" s="172"/>
      <c r="N4" s="173"/>
      <c r="O4" s="173"/>
      <c r="P4" s="168"/>
      <c r="Q4" s="174"/>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row>
    <row r="5" spans="1:112" ht="43.2" x14ac:dyDescent="0.3">
      <c r="A5" s="164"/>
      <c r="B5" s="285"/>
      <c r="C5" s="286"/>
      <c r="D5" s="290" t="s">
        <v>19</v>
      </c>
      <c r="E5" s="175"/>
      <c r="F5" s="176"/>
      <c r="G5" s="378"/>
      <c r="H5" s="372"/>
      <c r="I5" s="168"/>
      <c r="J5" s="177"/>
      <c r="K5" s="171"/>
      <c r="L5" s="171"/>
      <c r="M5" s="178"/>
      <c r="N5" s="179"/>
      <c r="O5" s="179"/>
      <c r="P5" s="168"/>
      <c r="Q5" s="180"/>
    </row>
    <row r="6" spans="1:112" ht="64.8" x14ac:dyDescent="0.3">
      <c r="A6" s="164"/>
      <c r="B6" s="285"/>
      <c r="C6" s="286"/>
      <c r="D6" s="361" t="s">
        <v>20</v>
      </c>
      <c r="E6" s="175"/>
      <c r="F6" s="176"/>
      <c r="G6" s="378"/>
      <c r="H6" s="372"/>
      <c r="I6" s="168"/>
      <c r="J6" s="181"/>
      <c r="K6" s="171"/>
      <c r="L6" s="171"/>
      <c r="M6" s="178"/>
      <c r="N6" s="179"/>
      <c r="O6" s="179"/>
      <c r="P6" s="168"/>
      <c r="Q6" s="180"/>
    </row>
    <row r="7" spans="1:112" ht="64.8" x14ac:dyDescent="0.3">
      <c r="A7" s="164"/>
      <c r="B7" s="285"/>
      <c r="C7" s="286"/>
      <c r="D7" s="359" t="s">
        <v>21</v>
      </c>
      <c r="E7" s="175"/>
      <c r="F7" s="176"/>
      <c r="G7" s="378"/>
      <c r="H7" s="372"/>
      <c r="I7" s="168"/>
      <c r="J7" s="182"/>
      <c r="K7" s="171"/>
      <c r="L7" s="171"/>
      <c r="M7" s="178"/>
      <c r="N7" s="179"/>
      <c r="O7" s="179"/>
      <c r="P7" s="168"/>
      <c r="Q7" s="180"/>
    </row>
    <row r="8" spans="1:112" ht="43.2" x14ac:dyDescent="0.3">
      <c r="A8" s="164"/>
      <c r="B8" s="285"/>
      <c r="C8" s="286"/>
      <c r="D8" s="359" t="s">
        <v>22</v>
      </c>
      <c r="E8" s="175"/>
      <c r="F8" s="176"/>
      <c r="G8" s="378"/>
      <c r="H8" s="372"/>
      <c r="I8" s="168"/>
      <c r="J8" s="182"/>
      <c r="K8" s="171"/>
      <c r="L8" s="171"/>
      <c r="M8" s="178"/>
      <c r="N8" s="179"/>
      <c r="O8" s="179"/>
      <c r="P8" s="168"/>
      <c r="Q8" s="180"/>
    </row>
    <row r="9" spans="1:112" ht="43.2" x14ac:dyDescent="0.3">
      <c r="A9" s="164"/>
      <c r="B9" s="285"/>
      <c r="C9" s="286"/>
      <c r="D9" s="359" t="s">
        <v>23</v>
      </c>
      <c r="E9" s="175"/>
      <c r="F9" s="176"/>
      <c r="G9" s="378"/>
      <c r="H9" s="372"/>
      <c r="I9" s="168"/>
      <c r="J9" s="177"/>
      <c r="K9" s="171"/>
      <c r="L9" s="171"/>
      <c r="M9" s="178"/>
      <c r="N9" s="179"/>
      <c r="O9" s="179"/>
      <c r="P9" s="168"/>
      <c r="Q9" s="180"/>
    </row>
    <row r="10" spans="1:112" ht="21.6" x14ac:dyDescent="0.3">
      <c r="A10" s="164"/>
      <c r="B10" s="285"/>
      <c r="C10" s="286"/>
      <c r="D10" s="359" t="s">
        <v>24</v>
      </c>
      <c r="E10" s="175"/>
      <c r="F10" s="176"/>
      <c r="G10" s="378"/>
      <c r="H10" s="372"/>
      <c r="I10" s="168"/>
      <c r="J10" s="177"/>
      <c r="K10" s="171"/>
      <c r="L10" s="171"/>
      <c r="M10" s="178"/>
      <c r="N10" s="179"/>
      <c r="O10" s="179"/>
      <c r="P10" s="168"/>
      <c r="Q10" s="180"/>
    </row>
    <row r="11" spans="1:112" ht="43.2" x14ac:dyDescent="0.3">
      <c r="A11" s="164"/>
      <c r="B11" s="285"/>
      <c r="C11" s="286"/>
      <c r="D11" s="359" t="s">
        <v>25</v>
      </c>
      <c r="E11" s="175"/>
      <c r="F11" s="176"/>
      <c r="G11" s="378"/>
      <c r="H11" s="372"/>
      <c r="I11" s="168"/>
      <c r="J11" s="177"/>
      <c r="K11" s="171"/>
      <c r="L11" s="171"/>
      <c r="M11" s="178"/>
      <c r="N11" s="179"/>
      <c r="O11" s="179"/>
      <c r="P11" s="168"/>
      <c r="Q11" s="180"/>
    </row>
    <row r="12" spans="1:112" s="137" customFormat="1" ht="43.8" thickBot="1" x14ac:dyDescent="0.35">
      <c r="A12" s="164"/>
      <c r="B12" s="287"/>
      <c r="C12" s="288"/>
      <c r="D12" s="341" t="s">
        <v>26</v>
      </c>
      <c r="E12" s="183"/>
      <c r="F12" s="184"/>
      <c r="G12" s="395"/>
      <c r="H12" s="391"/>
      <c r="I12" s="168"/>
      <c r="J12" s="185"/>
      <c r="K12" s="186"/>
      <c r="L12" s="171"/>
      <c r="M12" s="187"/>
      <c r="N12" s="188"/>
      <c r="O12" s="188"/>
      <c r="P12" s="168"/>
      <c r="Q12" s="189"/>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row>
    <row r="13" spans="1:112" s="136" customFormat="1" ht="21.6" x14ac:dyDescent="0.3">
      <c r="A13" s="164"/>
      <c r="B13" s="291" t="s">
        <v>7</v>
      </c>
      <c r="C13" s="286" t="s">
        <v>27</v>
      </c>
      <c r="D13" s="360" t="s">
        <v>28</v>
      </c>
      <c r="E13" s="190"/>
      <c r="F13" s="166"/>
      <c r="G13" s="377"/>
      <c r="H13" s="369"/>
      <c r="I13" s="168"/>
      <c r="J13" s="191"/>
      <c r="K13" s="170" t="str" cm="1">
        <f t="array" ref="K13">IF((AND(J13:J24=1)), "Fully Mapped", "Not/ Partially Mapped")</f>
        <v>Not/ Partially Mapped</v>
      </c>
      <c r="L13" s="171"/>
      <c r="M13" s="172"/>
      <c r="N13" s="173"/>
      <c r="O13" s="173"/>
      <c r="P13" s="168"/>
      <c r="Q13" s="174"/>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row>
    <row r="14" spans="1:112" ht="43.2" x14ac:dyDescent="0.3">
      <c r="A14" s="164"/>
      <c r="B14" s="291"/>
      <c r="C14" s="286"/>
      <c r="D14" s="358" t="s">
        <v>29</v>
      </c>
      <c r="E14" s="175"/>
      <c r="F14" s="176"/>
      <c r="G14" s="378"/>
      <c r="H14" s="372"/>
      <c r="I14" s="168"/>
      <c r="J14" s="182"/>
      <c r="K14" s="171"/>
      <c r="L14" s="171"/>
      <c r="M14" s="178"/>
      <c r="N14" s="179"/>
      <c r="O14" s="179"/>
      <c r="P14" s="168"/>
      <c r="Q14" s="180"/>
    </row>
    <row r="15" spans="1:112" ht="21.6" x14ac:dyDescent="0.3">
      <c r="A15" s="164"/>
      <c r="B15" s="291"/>
      <c r="C15" s="286"/>
      <c r="D15" s="358" t="s">
        <v>30</v>
      </c>
      <c r="E15" s="175"/>
      <c r="F15" s="176"/>
      <c r="G15" s="378"/>
      <c r="H15" s="372"/>
      <c r="I15" s="168"/>
      <c r="J15" s="181"/>
      <c r="K15" s="171"/>
      <c r="L15" s="171"/>
      <c r="M15" s="178"/>
      <c r="N15" s="179"/>
      <c r="O15" s="179"/>
      <c r="P15" s="168"/>
      <c r="Q15" s="180"/>
    </row>
    <row r="16" spans="1:112" ht="43.2" x14ac:dyDescent="0.3">
      <c r="A16" s="164"/>
      <c r="B16" s="291"/>
      <c r="C16" s="286"/>
      <c r="D16" s="358" t="s">
        <v>31</v>
      </c>
      <c r="E16" s="175"/>
      <c r="F16" s="176"/>
      <c r="G16" s="378"/>
      <c r="H16" s="372"/>
      <c r="I16" s="168"/>
      <c r="J16" s="182"/>
      <c r="K16" s="171"/>
      <c r="L16" s="171"/>
      <c r="M16" s="178"/>
      <c r="N16" s="179"/>
      <c r="O16" s="179"/>
      <c r="P16" s="168"/>
      <c r="Q16" s="180"/>
    </row>
    <row r="17" spans="1:112" ht="21.6" x14ac:dyDescent="0.3">
      <c r="A17" s="164"/>
      <c r="B17" s="291"/>
      <c r="C17" s="286"/>
      <c r="D17" s="358" t="s">
        <v>32</v>
      </c>
      <c r="E17" s="175"/>
      <c r="F17" s="176"/>
      <c r="G17" s="378"/>
      <c r="H17" s="372"/>
      <c r="I17" s="168"/>
      <c r="J17" s="182"/>
      <c r="K17" s="171"/>
      <c r="L17" s="171"/>
      <c r="M17" s="178"/>
      <c r="N17" s="179"/>
      <c r="O17" s="179"/>
      <c r="P17" s="168"/>
      <c r="Q17" s="180"/>
    </row>
    <row r="18" spans="1:112" ht="64.8" x14ac:dyDescent="0.3">
      <c r="A18" s="164"/>
      <c r="B18" s="291"/>
      <c r="C18" s="286"/>
      <c r="D18" s="358" t="s">
        <v>33</v>
      </c>
      <c r="E18" s="175"/>
      <c r="F18" s="176"/>
      <c r="G18" s="378"/>
      <c r="H18" s="372"/>
      <c r="I18" s="168"/>
      <c r="J18" s="182"/>
      <c r="K18" s="171"/>
      <c r="L18" s="171"/>
      <c r="M18" s="178"/>
      <c r="N18" s="179"/>
      <c r="O18" s="179"/>
      <c r="P18" s="168"/>
      <c r="Q18" s="180"/>
    </row>
    <row r="19" spans="1:112" ht="21.6" x14ac:dyDescent="0.3">
      <c r="A19" s="164"/>
      <c r="B19" s="291"/>
      <c r="C19" s="286"/>
      <c r="D19" s="358" t="s">
        <v>34</v>
      </c>
      <c r="E19" s="175"/>
      <c r="F19" s="176"/>
      <c r="G19" s="378"/>
      <c r="H19" s="372"/>
      <c r="I19" s="168"/>
      <c r="J19" s="192"/>
      <c r="K19" s="171"/>
      <c r="L19" s="171"/>
      <c r="M19" s="178"/>
      <c r="N19" s="179"/>
      <c r="O19" s="179"/>
      <c r="P19" s="168"/>
      <c r="Q19" s="180"/>
    </row>
    <row r="20" spans="1:112" ht="86.4" x14ac:dyDescent="0.3">
      <c r="A20" s="164"/>
      <c r="B20" s="291"/>
      <c r="C20" s="286"/>
      <c r="D20" s="358" t="s">
        <v>35</v>
      </c>
      <c r="E20" s="175"/>
      <c r="F20" s="176"/>
      <c r="G20" s="378"/>
      <c r="H20" s="372"/>
      <c r="I20" s="168"/>
      <c r="J20" s="182"/>
      <c r="K20" s="171"/>
      <c r="L20" s="171"/>
      <c r="M20" s="178"/>
      <c r="N20" s="179"/>
      <c r="O20" s="179"/>
      <c r="P20" s="168"/>
      <c r="Q20" s="180"/>
    </row>
    <row r="21" spans="1:112" ht="86.4" x14ac:dyDescent="0.3">
      <c r="A21" s="164"/>
      <c r="B21" s="291"/>
      <c r="C21" s="286"/>
      <c r="D21" s="359" t="s">
        <v>36</v>
      </c>
      <c r="E21" s="175"/>
      <c r="F21" s="176"/>
      <c r="G21" s="378"/>
      <c r="H21" s="372"/>
      <c r="I21" s="168"/>
      <c r="J21" s="177"/>
      <c r="K21" s="171"/>
      <c r="L21" s="171"/>
      <c r="M21" s="178"/>
      <c r="N21" s="179"/>
      <c r="O21" s="179"/>
      <c r="P21" s="168"/>
      <c r="Q21" s="180"/>
    </row>
    <row r="22" spans="1:112" ht="43.2" x14ac:dyDescent="0.3">
      <c r="A22" s="164"/>
      <c r="B22" s="291"/>
      <c r="C22" s="286"/>
      <c r="D22" s="346" t="s">
        <v>37</v>
      </c>
      <c r="E22" s="175"/>
      <c r="F22" s="176"/>
      <c r="G22" s="378"/>
      <c r="H22" s="372"/>
      <c r="I22" s="168"/>
      <c r="J22" s="181"/>
      <c r="K22" s="171"/>
      <c r="L22" s="171"/>
      <c r="M22" s="178"/>
      <c r="N22" s="179"/>
      <c r="O22" s="179"/>
      <c r="P22" s="168"/>
      <c r="Q22" s="180"/>
    </row>
    <row r="23" spans="1:112" ht="86.4" x14ac:dyDescent="0.3">
      <c r="A23" s="164"/>
      <c r="B23" s="291"/>
      <c r="C23" s="286"/>
      <c r="D23" s="358" t="s">
        <v>38</v>
      </c>
      <c r="E23" s="175"/>
      <c r="F23" s="176"/>
      <c r="G23" s="378"/>
      <c r="H23" s="372"/>
      <c r="I23" s="168"/>
      <c r="J23" s="182"/>
      <c r="K23" s="171"/>
      <c r="L23" s="171"/>
      <c r="M23" s="178"/>
      <c r="N23" s="179"/>
      <c r="O23" s="179"/>
      <c r="P23" s="168"/>
      <c r="Q23" s="180"/>
    </row>
    <row r="24" spans="1:112" s="137" customFormat="1" ht="43.8" thickBot="1" x14ac:dyDescent="0.35">
      <c r="A24" s="164"/>
      <c r="B24" s="292"/>
      <c r="C24" s="288"/>
      <c r="D24" s="351" t="s">
        <v>39</v>
      </c>
      <c r="E24" s="183"/>
      <c r="F24" s="184"/>
      <c r="G24" s="395"/>
      <c r="H24" s="391"/>
      <c r="I24" s="168"/>
      <c r="J24" s="193"/>
      <c r="K24" s="186"/>
      <c r="L24" s="171"/>
      <c r="M24" s="187"/>
      <c r="N24" s="188"/>
      <c r="O24" s="188"/>
      <c r="P24" s="168"/>
      <c r="Q24" s="189"/>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row>
    <row r="25" spans="1:112" s="136" customFormat="1" ht="43.2" x14ac:dyDescent="0.3">
      <c r="A25" s="164"/>
      <c r="B25" s="125" t="s">
        <v>418</v>
      </c>
      <c r="C25" s="293" t="s">
        <v>40</v>
      </c>
      <c r="D25" s="337" t="s">
        <v>41</v>
      </c>
      <c r="E25" s="357"/>
      <c r="F25" s="166"/>
      <c r="G25" s="377"/>
      <c r="H25" s="369"/>
      <c r="I25" s="168"/>
      <c r="J25" s="169"/>
      <c r="K25" s="170" t="str" cm="1">
        <f t="array" ref="K25">IF((AND(J25:J31=1)), "Fully Mapped", "Not/ Partially Mapped")</f>
        <v>Not/ Partially Mapped</v>
      </c>
      <c r="L25" s="171"/>
      <c r="M25" s="172"/>
      <c r="N25" s="173"/>
      <c r="O25" s="173"/>
      <c r="P25" s="168"/>
      <c r="Q25" s="174"/>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row>
    <row r="26" spans="1:112" ht="64.8" x14ac:dyDescent="0.3">
      <c r="A26" s="164"/>
      <c r="B26" s="291"/>
      <c r="C26" s="294"/>
      <c r="D26" s="336" t="s">
        <v>42</v>
      </c>
      <c r="E26" s="194"/>
      <c r="F26" s="195"/>
      <c r="G26" s="371"/>
      <c r="H26" s="368"/>
      <c r="I26" s="168"/>
      <c r="J26" s="177"/>
      <c r="K26" s="197"/>
      <c r="L26" s="171"/>
      <c r="M26" s="198"/>
      <c r="N26" s="199"/>
      <c r="O26" s="199"/>
      <c r="P26" s="168"/>
      <c r="Q26" s="200"/>
    </row>
    <row r="27" spans="1:112" ht="43.2" x14ac:dyDescent="0.3">
      <c r="A27" s="164"/>
      <c r="B27" s="291"/>
      <c r="C27" s="294"/>
      <c r="D27" s="336" t="s">
        <v>43</v>
      </c>
      <c r="E27" s="194"/>
      <c r="F27" s="195"/>
      <c r="G27" s="371"/>
      <c r="H27" s="368"/>
      <c r="I27" s="168"/>
      <c r="J27" s="181"/>
      <c r="K27" s="197"/>
      <c r="L27" s="171"/>
      <c r="M27" s="198"/>
      <c r="N27" s="199"/>
      <c r="O27" s="199"/>
      <c r="P27" s="168"/>
      <c r="Q27" s="200"/>
    </row>
    <row r="28" spans="1:112" ht="216" x14ac:dyDescent="0.3">
      <c r="A28" s="164"/>
      <c r="B28" s="291"/>
      <c r="C28" s="294"/>
      <c r="D28" s="336" t="s">
        <v>44</v>
      </c>
      <c r="E28" s="194"/>
      <c r="F28" s="195"/>
      <c r="G28" s="371"/>
      <c r="H28" s="368"/>
      <c r="I28" s="168"/>
      <c r="J28" s="182"/>
      <c r="K28" s="197"/>
      <c r="L28" s="171"/>
      <c r="M28" s="198"/>
      <c r="N28" s="199"/>
      <c r="O28" s="199"/>
      <c r="P28" s="168"/>
      <c r="Q28" s="200"/>
    </row>
    <row r="29" spans="1:112" ht="21.6" x14ac:dyDescent="0.3">
      <c r="A29" s="164"/>
      <c r="B29" s="291"/>
      <c r="C29" s="294"/>
      <c r="D29" s="336" t="s">
        <v>45</v>
      </c>
      <c r="E29" s="194"/>
      <c r="F29" s="195"/>
      <c r="G29" s="371"/>
      <c r="H29" s="368"/>
      <c r="I29" s="168"/>
      <c r="J29" s="182"/>
      <c r="K29" s="197"/>
      <c r="L29" s="171"/>
      <c r="M29" s="198"/>
      <c r="N29" s="199"/>
      <c r="O29" s="199"/>
      <c r="P29" s="168"/>
      <c r="Q29" s="200"/>
    </row>
    <row r="30" spans="1:112" ht="43.2" x14ac:dyDescent="0.3">
      <c r="A30" s="164"/>
      <c r="B30" s="291"/>
      <c r="C30" s="294"/>
      <c r="D30" s="336" t="s">
        <v>46</v>
      </c>
      <c r="E30" s="201"/>
      <c r="F30" s="176"/>
      <c r="G30" s="378"/>
      <c r="H30" s="372"/>
      <c r="I30" s="168"/>
      <c r="J30" s="181"/>
      <c r="K30" s="171"/>
      <c r="L30" s="171"/>
      <c r="M30" s="178"/>
      <c r="N30" s="179"/>
      <c r="O30" s="179"/>
      <c r="P30" s="168"/>
      <c r="Q30" s="180"/>
    </row>
    <row r="31" spans="1:112" ht="65.400000000000006" thickBot="1" x14ac:dyDescent="0.35">
      <c r="A31" s="164"/>
      <c r="B31" s="295"/>
      <c r="C31" s="296"/>
      <c r="D31" s="325" t="s">
        <v>47</v>
      </c>
      <c r="E31" s="202"/>
      <c r="F31" s="203"/>
      <c r="G31" s="396"/>
      <c r="H31" s="392"/>
      <c r="I31" s="168"/>
      <c r="J31" s="193"/>
      <c r="K31" s="186"/>
      <c r="L31" s="171"/>
      <c r="M31" s="204"/>
      <c r="N31" s="205"/>
      <c r="O31" s="205"/>
      <c r="P31" s="168"/>
      <c r="Q31" s="206"/>
    </row>
    <row r="32" spans="1:112" s="136" customFormat="1" ht="21.6" x14ac:dyDescent="0.3">
      <c r="A32" s="164"/>
      <c r="B32" s="283" t="s">
        <v>417</v>
      </c>
      <c r="C32" s="297" t="s">
        <v>48</v>
      </c>
      <c r="D32" s="353" t="s">
        <v>49</v>
      </c>
      <c r="E32" s="207"/>
      <c r="F32" s="207"/>
      <c r="G32" s="397"/>
      <c r="H32" s="393"/>
      <c r="I32" s="208"/>
      <c r="J32" s="169"/>
      <c r="K32" s="170" t="str" cm="1">
        <f t="array" ref="K32">IF((AND(J32:J35=1)), "Fully Mapped", "Not/ Partially Mapped")</f>
        <v>Not/ Partially Mapped</v>
      </c>
      <c r="L32" s="171"/>
      <c r="M32" s="209"/>
      <c r="N32" s="210"/>
      <c r="O32" s="210"/>
      <c r="P32" s="168"/>
      <c r="Q32" s="211"/>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row>
    <row r="33" spans="1:112" ht="43.2" x14ac:dyDescent="0.3">
      <c r="A33" s="164"/>
      <c r="B33" s="285"/>
      <c r="C33" s="298"/>
      <c r="D33" s="346" t="s">
        <v>50</v>
      </c>
      <c r="E33" s="212"/>
      <c r="F33" s="212"/>
      <c r="G33" s="398"/>
      <c r="H33" s="394"/>
      <c r="I33" s="208"/>
      <c r="J33" s="181"/>
      <c r="K33" s="197"/>
      <c r="L33" s="171"/>
      <c r="M33" s="213"/>
      <c r="N33" s="214"/>
      <c r="O33" s="214"/>
      <c r="P33" s="168"/>
      <c r="Q33" s="215"/>
    </row>
    <row r="34" spans="1:112" ht="64.8" x14ac:dyDescent="0.3">
      <c r="A34" s="164"/>
      <c r="B34" s="285"/>
      <c r="C34" s="298"/>
      <c r="D34" s="346" t="s">
        <v>51</v>
      </c>
      <c r="E34" s="201"/>
      <c r="F34" s="176"/>
      <c r="G34" s="378"/>
      <c r="H34" s="372"/>
      <c r="I34" s="168"/>
      <c r="J34" s="182"/>
      <c r="K34" s="171"/>
      <c r="L34" s="171"/>
      <c r="M34" s="178"/>
      <c r="N34" s="179"/>
      <c r="O34" s="179"/>
      <c r="P34" s="168"/>
      <c r="Q34" s="180"/>
    </row>
    <row r="35" spans="1:112" s="137" customFormat="1" ht="43.8" thickBot="1" x14ac:dyDescent="0.35">
      <c r="A35" s="164"/>
      <c r="B35" s="285"/>
      <c r="C35" s="298"/>
      <c r="D35" s="321" t="s">
        <v>52</v>
      </c>
      <c r="E35" s="202"/>
      <c r="F35" s="203"/>
      <c r="G35" s="395"/>
      <c r="H35" s="392"/>
      <c r="I35" s="168"/>
      <c r="J35" s="193"/>
      <c r="K35" s="216"/>
      <c r="L35" s="216"/>
      <c r="M35" s="204"/>
      <c r="N35" s="205"/>
      <c r="O35" s="205"/>
      <c r="P35" s="168"/>
      <c r="Q35" s="206"/>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row>
    <row r="36" spans="1:112" s="138" customFormat="1" ht="22.2" thickBot="1" x14ac:dyDescent="0.35">
      <c r="A36" s="164"/>
      <c r="B36" s="153" t="s">
        <v>0</v>
      </c>
      <c r="C36" s="154" t="s">
        <v>5</v>
      </c>
      <c r="D36" s="155" t="s">
        <v>421</v>
      </c>
      <c r="E36" s="217"/>
      <c r="F36" s="218"/>
      <c r="G36" s="218"/>
      <c r="H36" s="218"/>
      <c r="I36" s="219"/>
      <c r="J36" s="220"/>
      <c r="K36" s="221"/>
      <c r="L36" s="222"/>
      <c r="M36" s="219"/>
      <c r="N36" s="219"/>
      <c r="O36" s="219"/>
      <c r="P36" s="219"/>
      <c r="Q36" s="223"/>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90"/>
      <c r="CQ36" s="90"/>
      <c r="CR36" s="90"/>
      <c r="CS36" s="90"/>
      <c r="CT36" s="90"/>
      <c r="CU36" s="90"/>
      <c r="CV36" s="90"/>
      <c r="CW36" s="90"/>
      <c r="CX36" s="90"/>
      <c r="CY36" s="90"/>
      <c r="CZ36" s="90"/>
      <c r="DA36" s="90"/>
      <c r="DB36" s="90"/>
      <c r="DC36" s="90"/>
      <c r="DD36" s="90"/>
      <c r="DE36" s="90"/>
      <c r="DF36" s="90"/>
      <c r="DG36" s="90"/>
      <c r="DH36" s="90"/>
    </row>
    <row r="37" spans="1:112" s="136" customFormat="1" ht="43.2" x14ac:dyDescent="0.3">
      <c r="A37" s="164"/>
      <c r="B37" s="283" t="s">
        <v>6</v>
      </c>
      <c r="C37" s="297" t="s">
        <v>53</v>
      </c>
      <c r="D37" s="353" t="s">
        <v>54</v>
      </c>
      <c r="E37" s="195"/>
      <c r="F37" s="195"/>
      <c r="G37" s="377"/>
      <c r="H37" s="368"/>
      <c r="I37" s="168"/>
      <c r="J37" s="191"/>
      <c r="K37" s="197" t="str" cm="1">
        <f t="array" ref="K37">IF((AND(J37:J40=1)), "Fully Mapped", "Not/ Partially Mapped")</f>
        <v>Not/ Partially Mapped</v>
      </c>
      <c r="L37" s="197">
        <f>SUM('Workings out'!C5:C8)</f>
        <v>0</v>
      </c>
      <c r="M37" s="198"/>
      <c r="N37" s="199"/>
      <c r="O37" s="199"/>
      <c r="P37" s="168"/>
      <c r="Q37" s="20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90"/>
    </row>
    <row r="38" spans="1:112" ht="43.2" x14ac:dyDescent="0.3">
      <c r="A38" s="164"/>
      <c r="B38" s="285"/>
      <c r="C38" s="298"/>
      <c r="D38" s="346" t="s">
        <v>55</v>
      </c>
      <c r="E38" s="195"/>
      <c r="F38" s="195"/>
      <c r="G38" s="371"/>
      <c r="H38" s="368"/>
      <c r="I38" s="168"/>
      <c r="J38" s="182"/>
      <c r="K38" s="197"/>
      <c r="L38" s="197"/>
      <c r="M38" s="198"/>
      <c r="N38" s="199"/>
      <c r="O38" s="199"/>
      <c r="P38" s="168"/>
      <c r="Q38" s="200"/>
    </row>
    <row r="39" spans="1:112" ht="43.2" x14ac:dyDescent="0.3">
      <c r="A39" s="164"/>
      <c r="B39" s="285"/>
      <c r="C39" s="298"/>
      <c r="D39" s="346" t="s">
        <v>56</v>
      </c>
      <c r="E39" s="176"/>
      <c r="F39" s="176"/>
      <c r="G39" s="378"/>
      <c r="H39" s="372"/>
      <c r="I39" s="168"/>
      <c r="J39" s="182"/>
      <c r="K39" s="171"/>
      <c r="L39" s="171"/>
      <c r="M39" s="178"/>
      <c r="N39" s="179"/>
      <c r="O39" s="179"/>
      <c r="P39" s="168"/>
      <c r="Q39" s="180"/>
    </row>
    <row r="40" spans="1:112" s="137" customFormat="1" ht="259.8" thickBot="1" x14ac:dyDescent="0.35">
      <c r="A40" s="162"/>
      <c r="B40" s="285"/>
      <c r="C40" s="298"/>
      <c r="D40" s="321" t="s">
        <v>57</v>
      </c>
      <c r="E40" s="184"/>
      <c r="F40" s="184"/>
      <c r="G40" s="395"/>
      <c r="H40" s="391"/>
      <c r="I40" s="168"/>
      <c r="J40" s="185"/>
      <c r="K40" s="186"/>
      <c r="L40" s="171"/>
      <c r="M40" s="187"/>
      <c r="N40" s="188"/>
      <c r="O40" s="188"/>
      <c r="P40" s="168"/>
      <c r="Q40" s="189"/>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90"/>
    </row>
    <row r="41" spans="1:112" s="138" customFormat="1" ht="22.2" thickBot="1" x14ac:dyDescent="0.35">
      <c r="A41" s="151" t="s">
        <v>58</v>
      </c>
      <c r="B41" s="153" t="s">
        <v>0</v>
      </c>
      <c r="C41" s="154" t="s">
        <v>1</v>
      </c>
      <c r="D41" s="157" t="s">
        <v>422</v>
      </c>
      <c r="E41" s="217"/>
      <c r="F41" s="218"/>
      <c r="G41" s="218"/>
      <c r="H41" s="218"/>
      <c r="I41" s="219"/>
      <c r="J41" s="220"/>
      <c r="K41" s="221"/>
      <c r="L41" s="221"/>
      <c r="M41" s="219"/>
      <c r="N41" s="219"/>
      <c r="O41" s="219"/>
      <c r="P41" s="219"/>
      <c r="Q41" s="223"/>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row>
    <row r="42" spans="1:112" s="136" customFormat="1" ht="43.2" x14ac:dyDescent="0.3">
      <c r="A42" s="152"/>
      <c r="B42" s="283" t="s">
        <v>59</v>
      </c>
      <c r="C42" s="297" t="s">
        <v>60</v>
      </c>
      <c r="D42" s="353" t="s">
        <v>61</v>
      </c>
      <c r="E42" s="195"/>
      <c r="F42" s="195"/>
      <c r="G42" s="377"/>
      <c r="H42" s="368"/>
      <c r="I42" s="168"/>
      <c r="J42" s="191"/>
      <c r="K42" s="197" t="str" cm="1">
        <f t="array" ref="K42">IF((AND(J42:J45=1)), "Fully Mapped", "Not/ Partially Mapped")</f>
        <v>Not/ Partially Mapped</v>
      </c>
      <c r="L42" s="197">
        <f>SUM('Workings out'!D5:D22)</f>
        <v>0</v>
      </c>
      <c r="M42" s="198"/>
      <c r="N42" s="199"/>
      <c r="O42" s="199"/>
      <c r="P42" s="168"/>
      <c r="Q42" s="20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0"/>
      <c r="CV42" s="90"/>
      <c r="CW42" s="90"/>
      <c r="CX42" s="90"/>
      <c r="CY42" s="90"/>
      <c r="CZ42" s="90"/>
      <c r="DA42" s="90"/>
      <c r="DB42" s="90"/>
      <c r="DC42" s="90"/>
      <c r="DD42" s="90"/>
      <c r="DE42" s="90"/>
      <c r="DF42" s="90"/>
      <c r="DG42" s="90"/>
      <c r="DH42" s="90"/>
    </row>
    <row r="43" spans="1:112" ht="43.2" x14ac:dyDescent="0.3">
      <c r="A43" s="152"/>
      <c r="B43" s="285"/>
      <c r="C43" s="298"/>
      <c r="D43" s="346" t="s">
        <v>62</v>
      </c>
      <c r="E43" s="195"/>
      <c r="F43" s="195"/>
      <c r="G43" s="371"/>
      <c r="H43" s="368"/>
      <c r="I43" s="168"/>
      <c r="J43" s="182"/>
      <c r="K43" s="197"/>
      <c r="L43" s="197"/>
      <c r="M43" s="198"/>
      <c r="N43" s="199"/>
      <c r="O43" s="199"/>
      <c r="P43" s="168"/>
      <c r="Q43" s="200"/>
    </row>
    <row r="44" spans="1:112" ht="43.2" x14ac:dyDescent="0.3">
      <c r="A44" s="152"/>
      <c r="B44" s="285"/>
      <c r="C44" s="298"/>
      <c r="D44" s="346" t="s">
        <v>63</v>
      </c>
      <c r="E44" s="176"/>
      <c r="F44" s="176"/>
      <c r="G44" s="378"/>
      <c r="H44" s="372"/>
      <c r="I44" s="168"/>
      <c r="J44" s="181"/>
      <c r="K44" s="171"/>
      <c r="L44" s="171"/>
      <c r="M44" s="178"/>
      <c r="N44" s="179"/>
      <c r="O44" s="179"/>
      <c r="P44" s="168"/>
      <c r="Q44" s="180"/>
    </row>
    <row r="45" spans="1:112" s="137" customFormat="1" ht="22.2" thickBot="1" x14ac:dyDescent="0.35">
      <c r="A45" s="152"/>
      <c r="B45" s="285"/>
      <c r="C45" s="298"/>
      <c r="D45" s="321" t="s">
        <v>64</v>
      </c>
      <c r="E45" s="184"/>
      <c r="F45" s="184"/>
      <c r="G45" s="395"/>
      <c r="H45" s="391"/>
      <c r="I45" s="168"/>
      <c r="J45" s="193"/>
      <c r="K45" s="186"/>
      <c r="L45" s="171"/>
      <c r="M45" s="187"/>
      <c r="N45" s="188"/>
      <c r="O45" s="188"/>
      <c r="P45" s="168"/>
      <c r="Q45" s="189"/>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row>
    <row r="46" spans="1:112" s="136" customFormat="1" ht="21.6" x14ac:dyDescent="0.3">
      <c r="A46" s="152"/>
      <c r="B46" s="283" t="s">
        <v>65</v>
      </c>
      <c r="C46" s="297" t="s">
        <v>66</v>
      </c>
      <c r="D46" s="353" t="s">
        <v>67</v>
      </c>
      <c r="E46" s="166"/>
      <c r="F46" s="166"/>
      <c r="G46" s="377"/>
      <c r="H46" s="369"/>
      <c r="I46" s="168"/>
      <c r="J46" s="191"/>
      <c r="K46" s="170" t="str" cm="1">
        <f t="array" ref="K46">IF((AND(J46:J49=1)), "Fully Mapped", "Not/ Partially Mapped")</f>
        <v>Not/ Partially Mapped</v>
      </c>
      <c r="L46" s="171"/>
      <c r="M46" s="172"/>
      <c r="N46" s="173"/>
      <c r="O46" s="173"/>
      <c r="P46" s="168"/>
      <c r="Q46" s="174"/>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A46" s="90"/>
      <c r="DB46" s="90"/>
      <c r="DC46" s="90"/>
      <c r="DD46" s="90"/>
      <c r="DE46" s="90"/>
      <c r="DF46" s="90"/>
      <c r="DG46" s="90"/>
      <c r="DH46" s="90"/>
    </row>
    <row r="47" spans="1:112" ht="43.2" x14ac:dyDescent="0.3">
      <c r="A47" s="152"/>
      <c r="B47" s="285"/>
      <c r="C47" s="298"/>
      <c r="D47" s="320" t="s">
        <v>68</v>
      </c>
      <c r="E47" s="176"/>
      <c r="F47" s="176"/>
      <c r="G47" s="378"/>
      <c r="H47" s="399"/>
      <c r="I47" s="168"/>
      <c r="J47" s="182"/>
      <c r="K47" s="224"/>
      <c r="L47" s="171"/>
      <c r="M47" s="198"/>
      <c r="N47" s="199"/>
      <c r="O47" s="199"/>
      <c r="P47" s="225"/>
      <c r="Q47" s="200"/>
    </row>
    <row r="48" spans="1:112" ht="43.2" x14ac:dyDescent="0.3">
      <c r="A48" s="152"/>
      <c r="B48" s="285"/>
      <c r="C48" s="298"/>
      <c r="D48" s="339" t="s">
        <v>69</v>
      </c>
      <c r="E48" s="226"/>
      <c r="F48" s="226"/>
      <c r="G48" s="386"/>
      <c r="H48" s="384"/>
      <c r="I48" s="168"/>
      <c r="J48" s="177"/>
      <c r="K48" s="224"/>
      <c r="L48" s="171"/>
      <c r="M48" s="227"/>
      <c r="N48" s="228"/>
      <c r="O48" s="228"/>
      <c r="P48" s="168"/>
      <c r="Q48" s="229"/>
    </row>
    <row r="49" spans="1:112" s="137" customFormat="1" ht="43.8" thickBot="1" x14ac:dyDescent="0.35">
      <c r="A49" s="152"/>
      <c r="B49" s="285"/>
      <c r="C49" s="298"/>
      <c r="D49" s="321" t="s">
        <v>70</v>
      </c>
      <c r="E49" s="184"/>
      <c r="F49" s="184"/>
      <c r="G49" s="395"/>
      <c r="H49" s="391"/>
      <c r="I49" s="168"/>
      <c r="J49" s="185"/>
      <c r="K49" s="186"/>
      <c r="L49" s="171"/>
      <c r="M49" s="187"/>
      <c r="N49" s="188"/>
      <c r="O49" s="188"/>
      <c r="P49" s="168"/>
      <c r="Q49" s="189"/>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A49" s="90"/>
      <c r="DB49" s="90"/>
      <c r="DC49" s="90"/>
      <c r="DD49" s="90"/>
      <c r="DE49" s="90"/>
      <c r="DF49" s="90"/>
      <c r="DG49" s="90"/>
      <c r="DH49" s="90"/>
    </row>
    <row r="50" spans="1:112" s="136" customFormat="1" ht="129.6" x14ac:dyDescent="0.3">
      <c r="A50" s="152"/>
      <c r="B50" s="283" t="s">
        <v>71</v>
      </c>
      <c r="C50" s="297" t="s">
        <v>72</v>
      </c>
      <c r="D50" s="353" t="s">
        <v>73</v>
      </c>
      <c r="E50" s="166"/>
      <c r="F50" s="166"/>
      <c r="G50" s="377"/>
      <c r="H50" s="369"/>
      <c r="I50" s="168"/>
      <c r="J50" s="230"/>
      <c r="K50" s="231" t="str" cm="1">
        <f t="array" ref="K50">IF((AND(J50:J54=1)), "Fully Mapped", "Not/ Partially Mapped")</f>
        <v>Not/ Partially Mapped</v>
      </c>
      <c r="L50" s="171"/>
      <c r="M50" s="172"/>
      <c r="N50" s="173"/>
      <c r="O50" s="173"/>
      <c r="P50" s="168"/>
      <c r="Q50" s="174"/>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90"/>
    </row>
    <row r="51" spans="1:112" ht="21.6" x14ac:dyDescent="0.3">
      <c r="A51" s="152"/>
      <c r="B51" s="285"/>
      <c r="C51" s="298"/>
      <c r="D51" s="346" t="s">
        <v>74</v>
      </c>
      <c r="E51" s="195"/>
      <c r="F51" s="195"/>
      <c r="G51" s="371"/>
      <c r="H51" s="368"/>
      <c r="I51" s="168"/>
      <c r="J51" s="182"/>
      <c r="K51" s="232"/>
      <c r="L51" s="171"/>
      <c r="M51" s="198"/>
      <c r="N51" s="199"/>
      <c r="O51" s="199"/>
      <c r="P51" s="168"/>
      <c r="Q51" s="200"/>
    </row>
    <row r="52" spans="1:112" ht="43.2" x14ac:dyDescent="0.3">
      <c r="A52" s="152"/>
      <c r="B52" s="285"/>
      <c r="C52" s="298"/>
      <c r="D52" s="320" t="s">
        <v>75</v>
      </c>
      <c r="E52" s="195"/>
      <c r="F52" s="195"/>
      <c r="G52" s="371"/>
      <c r="H52" s="368"/>
      <c r="I52" s="168"/>
      <c r="J52" s="182"/>
      <c r="K52" s="232"/>
      <c r="L52" s="171"/>
      <c r="M52" s="198"/>
      <c r="N52" s="199"/>
      <c r="O52" s="199"/>
      <c r="P52" s="168"/>
      <c r="Q52" s="200"/>
    </row>
    <row r="53" spans="1:112" ht="43.2" x14ac:dyDescent="0.3">
      <c r="A53" s="152"/>
      <c r="B53" s="285"/>
      <c r="C53" s="298"/>
      <c r="D53" s="339" t="s">
        <v>76</v>
      </c>
      <c r="E53" s="176"/>
      <c r="F53" s="176"/>
      <c r="G53" s="378"/>
      <c r="H53" s="372"/>
      <c r="I53" s="168"/>
      <c r="J53" s="233"/>
      <c r="K53" s="234"/>
      <c r="L53" s="171"/>
      <c r="M53" s="178"/>
      <c r="N53" s="179"/>
      <c r="O53" s="179"/>
      <c r="P53" s="168"/>
      <c r="Q53" s="180"/>
    </row>
    <row r="54" spans="1:112" s="137" customFormat="1" ht="43.8" thickBot="1" x14ac:dyDescent="0.35">
      <c r="A54" s="152"/>
      <c r="B54" s="287"/>
      <c r="C54" s="299"/>
      <c r="D54" s="321" t="s">
        <v>77</v>
      </c>
      <c r="E54" s="184"/>
      <c r="F54" s="184"/>
      <c r="G54" s="395"/>
      <c r="H54" s="391"/>
      <c r="I54" s="168"/>
      <c r="J54" s="193"/>
      <c r="K54" s="235"/>
      <c r="L54" s="171"/>
      <c r="M54" s="187"/>
      <c r="N54" s="188"/>
      <c r="O54" s="188"/>
      <c r="P54" s="168"/>
      <c r="Q54" s="189"/>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90"/>
      <c r="CH54" s="90"/>
      <c r="CI54" s="90"/>
      <c r="CJ54" s="90"/>
      <c r="CK54" s="90"/>
      <c r="CL54" s="90"/>
      <c r="CM54" s="90"/>
      <c r="CN54" s="90"/>
      <c r="CO54" s="90"/>
      <c r="CP54" s="90"/>
      <c r="CQ54" s="90"/>
      <c r="CR54" s="90"/>
      <c r="CS54" s="90"/>
      <c r="CT54" s="90"/>
      <c r="CU54" s="90"/>
      <c r="CV54" s="90"/>
      <c r="CW54" s="90"/>
      <c r="CX54" s="90"/>
      <c r="CY54" s="90"/>
      <c r="CZ54" s="90"/>
      <c r="DA54" s="90"/>
      <c r="DB54" s="90"/>
      <c r="DC54" s="90"/>
      <c r="DD54" s="90"/>
      <c r="DE54" s="90"/>
      <c r="DF54" s="90"/>
      <c r="DG54" s="90"/>
      <c r="DH54" s="90"/>
    </row>
    <row r="55" spans="1:112" s="136" customFormat="1" ht="43.2" x14ac:dyDescent="0.3">
      <c r="A55" s="152"/>
      <c r="B55" s="301" t="s">
        <v>78</v>
      </c>
      <c r="C55" s="284" t="s">
        <v>79</v>
      </c>
      <c r="D55" s="353" t="s">
        <v>80</v>
      </c>
      <c r="E55" s="166"/>
      <c r="F55" s="166"/>
      <c r="G55" s="377"/>
      <c r="H55" s="369"/>
      <c r="I55" s="168"/>
      <c r="J55" s="191"/>
      <c r="K55" s="170" t="str" cm="1">
        <f t="array" ref="K55">IF((AND(J55:J57=1)), "Fully Mapped", "Not/ Partially Mapped")</f>
        <v>Not/ Partially Mapped</v>
      </c>
      <c r="L55" s="171"/>
      <c r="M55" s="172"/>
      <c r="N55" s="173"/>
      <c r="O55" s="173"/>
      <c r="P55" s="168"/>
      <c r="Q55" s="174"/>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row>
    <row r="56" spans="1:112" ht="43.2" x14ac:dyDescent="0.3">
      <c r="A56" s="152"/>
      <c r="B56" s="302"/>
      <c r="C56" s="286"/>
      <c r="D56" s="346" t="s">
        <v>81</v>
      </c>
      <c r="E56" s="176"/>
      <c r="F56" s="176"/>
      <c r="G56" s="378"/>
      <c r="H56" s="372"/>
      <c r="I56" s="168"/>
      <c r="J56" s="182"/>
      <c r="K56" s="171"/>
      <c r="L56" s="171"/>
      <c r="M56" s="178"/>
      <c r="N56" s="179"/>
      <c r="O56" s="179"/>
      <c r="P56" s="168"/>
      <c r="Q56" s="180"/>
    </row>
    <row r="57" spans="1:112" ht="65.400000000000006" thickBot="1" x14ac:dyDescent="0.35">
      <c r="A57" s="152"/>
      <c r="B57" s="303"/>
      <c r="C57" s="288"/>
      <c r="D57" s="356" t="s">
        <v>82</v>
      </c>
      <c r="E57" s="176"/>
      <c r="F57" s="176"/>
      <c r="G57" s="378"/>
      <c r="H57" s="372"/>
      <c r="I57" s="168"/>
      <c r="J57" s="193"/>
      <c r="K57" s="171"/>
      <c r="L57" s="171"/>
      <c r="M57" s="178"/>
      <c r="N57" s="179"/>
      <c r="O57" s="179"/>
      <c r="P57" s="168"/>
      <c r="Q57" s="180"/>
    </row>
    <row r="58" spans="1:112" s="136" customFormat="1" ht="64.8" x14ac:dyDescent="0.3">
      <c r="A58" s="152"/>
      <c r="B58" s="285" t="s">
        <v>83</v>
      </c>
      <c r="C58" s="286" t="s">
        <v>84</v>
      </c>
      <c r="D58" s="355" t="s">
        <v>85</v>
      </c>
      <c r="E58" s="166"/>
      <c r="F58" s="166"/>
      <c r="G58" s="377"/>
      <c r="H58" s="369"/>
      <c r="I58" s="168"/>
      <c r="J58" s="169"/>
      <c r="K58" s="170" t="str" cm="1">
        <f t="array" ref="K58">IF((AND(J58:J59=1)), "Fully Mapped", "Not/ Partially Mapped")</f>
        <v>Not/ Partially Mapped</v>
      </c>
      <c r="L58" s="171"/>
      <c r="M58" s="172"/>
      <c r="N58" s="173"/>
      <c r="O58" s="173"/>
      <c r="P58" s="168"/>
      <c r="Q58" s="174"/>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90"/>
      <c r="CQ58" s="90"/>
      <c r="CR58" s="90"/>
      <c r="CS58" s="90"/>
      <c r="CT58" s="90"/>
      <c r="CU58" s="90"/>
      <c r="CV58" s="90"/>
      <c r="CW58" s="90"/>
      <c r="CX58" s="90"/>
      <c r="CY58" s="90"/>
      <c r="CZ58" s="90"/>
      <c r="DA58" s="90"/>
      <c r="DB58" s="90"/>
      <c r="DC58" s="90"/>
      <c r="DD58" s="90"/>
      <c r="DE58" s="90"/>
      <c r="DF58" s="90"/>
      <c r="DG58" s="90"/>
      <c r="DH58" s="90"/>
    </row>
    <row r="59" spans="1:112" ht="43.8" thickBot="1" x14ac:dyDescent="0.35">
      <c r="A59" s="152"/>
      <c r="B59" s="287"/>
      <c r="C59" s="288"/>
      <c r="D59" s="321" t="s">
        <v>86</v>
      </c>
      <c r="E59" s="176"/>
      <c r="F59" s="176"/>
      <c r="G59" s="395"/>
      <c r="H59" s="372"/>
      <c r="I59" s="168"/>
      <c r="J59" s="185"/>
      <c r="K59" s="171"/>
      <c r="L59" s="171"/>
      <c r="M59" s="178"/>
      <c r="N59" s="179"/>
      <c r="O59" s="179"/>
      <c r="P59" s="168"/>
      <c r="Q59" s="180"/>
    </row>
    <row r="60" spans="1:112" s="138" customFormat="1" ht="22.2" thickBot="1" x14ac:dyDescent="0.35">
      <c r="A60" s="152"/>
      <c r="B60" s="153" t="s">
        <v>0</v>
      </c>
      <c r="C60" s="154" t="s">
        <v>5</v>
      </c>
      <c r="D60" s="155" t="s">
        <v>421</v>
      </c>
      <c r="E60" s="217"/>
      <c r="F60" s="218"/>
      <c r="G60" s="218"/>
      <c r="H60" s="218"/>
      <c r="I60" s="219"/>
      <c r="J60" s="220"/>
      <c r="K60" s="221"/>
      <c r="L60" s="219"/>
      <c r="M60" s="219"/>
      <c r="N60" s="219"/>
      <c r="O60" s="219"/>
      <c r="P60" s="219"/>
      <c r="Q60" s="223"/>
      <c r="R60" s="90"/>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c r="BP60" s="90"/>
      <c r="BQ60" s="90"/>
      <c r="BR60" s="90"/>
      <c r="BS60" s="90"/>
      <c r="BT60" s="90"/>
      <c r="BU60" s="90"/>
      <c r="BV60" s="90"/>
      <c r="BW60" s="90"/>
      <c r="BX60" s="90"/>
      <c r="BY60" s="90"/>
      <c r="BZ60" s="90"/>
      <c r="CA60" s="90"/>
      <c r="CB60" s="90"/>
      <c r="CC60" s="90"/>
      <c r="CD60" s="90"/>
      <c r="CE60" s="90"/>
      <c r="CF60" s="90"/>
      <c r="CG60" s="90"/>
      <c r="CH60" s="90"/>
      <c r="CI60" s="90"/>
      <c r="CJ60" s="90"/>
      <c r="CK60" s="90"/>
      <c r="CL60" s="90"/>
      <c r="CM60" s="90"/>
      <c r="CN60" s="90"/>
      <c r="CO60" s="90"/>
      <c r="CP60" s="90"/>
      <c r="CQ60" s="90"/>
      <c r="CR60" s="90"/>
      <c r="CS60" s="90"/>
      <c r="CT60" s="90"/>
      <c r="CU60" s="90"/>
      <c r="CV60" s="90"/>
      <c r="CW60" s="90"/>
      <c r="CX60" s="90"/>
      <c r="CY60" s="90"/>
      <c r="CZ60" s="90"/>
      <c r="DA60" s="90"/>
      <c r="DB60" s="90"/>
      <c r="DC60" s="90"/>
      <c r="DD60" s="90"/>
      <c r="DE60" s="90"/>
      <c r="DF60" s="90"/>
      <c r="DG60" s="90"/>
      <c r="DH60" s="90"/>
    </row>
    <row r="61" spans="1:112" s="136" customFormat="1" ht="43.8" thickBot="1" x14ac:dyDescent="0.35">
      <c r="A61" s="152"/>
      <c r="B61" s="289" t="s">
        <v>419</v>
      </c>
      <c r="C61" s="300" t="s">
        <v>87</v>
      </c>
      <c r="D61" s="326" t="s">
        <v>88</v>
      </c>
      <c r="E61" s="195"/>
      <c r="F61" s="195"/>
      <c r="G61" s="377"/>
      <c r="H61" s="368"/>
      <c r="I61" s="168"/>
      <c r="J61" s="236"/>
      <c r="K61" s="213" t="str" cm="1">
        <f t="array" ref="K61">IF((AND(J61:J61=1)), "Fully Mapped", "Not/ Partially Mapped")</f>
        <v>Not/ Partially Mapped</v>
      </c>
      <c r="L61" s="197">
        <f>SUM('Workings out'!E5:E10)</f>
        <v>0</v>
      </c>
      <c r="M61" s="198"/>
      <c r="N61" s="199"/>
      <c r="O61" s="199"/>
      <c r="P61" s="168"/>
      <c r="Q61" s="20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row>
    <row r="62" spans="1:112" s="136" customFormat="1" ht="65.400000000000006" thickBot="1" x14ac:dyDescent="0.35">
      <c r="A62" s="152"/>
      <c r="B62" s="289" t="s">
        <v>420</v>
      </c>
      <c r="C62" s="300" t="s">
        <v>72</v>
      </c>
      <c r="D62" s="326" t="s">
        <v>89</v>
      </c>
      <c r="E62" s="166"/>
      <c r="F62" s="166"/>
      <c r="G62" s="377"/>
      <c r="H62" s="369"/>
      <c r="I62" s="168"/>
      <c r="J62" s="236"/>
      <c r="K62" s="209" t="str" cm="1">
        <f t="array" ref="K62">IF((AND(J62:J62=1)), "Fully Mapped", "Not/ Partially Mapped")</f>
        <v>Not/ Partially Mapped</v>
      </c>
      <c r="L62" s="171"/>
      <c r="M62" s="172"/>
      <c r="N62" s="173"/>
      <c r="O62" s="173"/>
      <c r="P62" s="168"/>
      <c r="Q62" s="174"/>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row>
    <row r="63" spans="1:112" s="138" customFormat="1" ht="43.8" thickBot="1" x14ac:dyDescent="0.35">
      <c r="A63" s="152"/>
      <c r="B63" s="289" t="s">
        <v>90</v>
      </c>
      <c r="C63" s="300" t="s">
        <v>66</v>
      </c>
      <c r="D63" s="326" t="s">
        <v>91</v>
      </c>
      <c r="E63" s="237"/>
      <c r="F63" s="237"/>
      <c r="G63" s="370"/>
      <c r="H63" s="387"/>
      <c r="I63" s="168"/>
      <c r="J63" s="236"/>
      <c r="K63" s="238" t="str">
        <f>IF((AND(J63=1)), "Fully Mapped", "Not/ Partially Mapped")</f>
        <v>Not/ Partially Mapped</v>
      </c>
      <c r="L63" s="171"/>
      <c r="M63" s="239"/>
      <c r="N63" s="240"/>
      <c r="O63" s="240"/>
      <c r="P63" s="168"/>
      <c r="Q63" s="241"/>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row>
    <row r="64" spans="1:112" s="136" customFormat="1" ht="43.8" thickBot="1" x14ac:dyDescent="0.35">
      <c r="A64" s="152"/>
      <c r="B64" s="289" t="s">
        <v>92</v>
      </c>
      <c r="C64" s="300" t="s">
        <v>93</v>
      </c>
      <c r="D64" s="326" t="s">
        <v>94</v>
      </c>
      <c r="E64" s="166"/>
      <c r="F64" s="166"/>
      <c r="G64" s="377"/>
      <c r="H64" s="369"/>
      <c r="I64" s="168"/>
      <c r="J64" s="236"/>
      <c r="K64" s="209" t="str" cm="1">
        <f t="array" ref="K64">IF((AND(J64:J64=1)), "Fully Mapped", "Not/ Partially Mapped")</f>
        <v>Not/ Partially Mapped</v>
      </c>
      <c r="L64" s="171"/>
      <c r="M64" s="172"/>
      <c r="N64" s="173"/>
      <c r="O64" s="173"/>
      <c r="P64" s="168"/>
      <c r="Q64" s="174"/>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row>
    <row r="65" spans="1:112" s="136" customFormat="1" ht="43.8" thickBot="1" x14ac:dyDescent="0.35">
      <c r="A65" s="152"/>
      <c r="B65" s="289" t="s">
        <v>95</v>
      </c>
      <c r="C65" s="300" t="s">
        <v>96</v>
      </c>
      <c r="D65" s="326" t="s">
        <v>97</v>
      </c>
      <c r="E65" s="166"/>
      <c r="F65" s="166"/>
      <c r="G65" s="377"/>
      <c r="H65" s="369"/>
      <c r="I65" s="168"/>
      <c r="J65" s="236"/>
      <c r="K65" s="209" t="str" cm="1">
        <f t="array" ref="K65">IF((AND(J65:J65=1)), "Fully Mapped", "Not/ Partially Mapped")</f>
        <v>Not/ Partially Mapped</v>
      </c>
      <c r="L65" s="171"/>
      <c r="M65" s="172"/>
      <c r="N65" s="173"/>
      <c r="O65" s="173"/>
      <c r="P65" s="168"/>
      <c r="Q65" s="174"/>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row>
    <row r="66" spans="1:112" s="136" customFormat="1" ht="43.8" thickBot="1" x14ac:dyDescent="0.35">
      <c r="A66" s="156"/>
      <c r="B66" s="289" t="s">
        <v>98</v>
      </c>
      <c r="C66" s="300" t="s">
        <v>99</v>
      </c>
      <c r="D66" s="326" t="s">
        <v>100</v>
      </c>
      <c r="E66" s="166"/>
      <c r="F66" s="166"/>
      <c r="G66" s="370"/>
      <c r="H66" s="369"/>
      <c r="I66" s="168"/>
      <c r="J66" s="236"/>
      <c r="K66" s="209" t="str" cm="1">
        <f t="array" ref="K66">IF((AND(J66:J66=1)), "Fully Mapped", "Not/ Partially Mapped")</f>
        <v>Not/ Partially Mapped</v>
      </c>
      <c r="L66" s="171"/>
      <c r="M66" s="172"/>
      <c r="N66" s="173"/>
      <c r="O66" s="173"/>
      <c r="P66" s="168"/>
      <c r="Q66" s="174"/>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row>
    <row r="67" spans="1:112" s="138" customFormat="1" ht="22.2" thickBot="1" x14ac:dyDescent="0.35">
      <c r="A67" s="151" t="s">
        <v>101</v>
      </c>
      <c r="B67" s="153" t="s">
        <v>0</v>
      </c>
      <c r="C67" s="154" t="s">
        <v>1</v>
      </c>
      <c r="D67" s="155" t="s">
        <v>422</v>
      </c>
      <c r="E67" s="217"/>
      <c r="F67" s="218"/>
      <c r="G67" s="218"/>
      <c r="H67" s="218"/>
      <c r="I67" s="219"/>
      <c r="J67" s="220"/>
      <c r="K67" s="221"/>
      <c r="L67" s="221"/>
      <c r="M67" s="219"/>
      <c r="N67" s="219"/>
      <c r="O67" s="219"/>
      <c r="P67" s="219"/>
      <c r="Q67" s="223"/>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row>
    <row r="68" spans="1:112" s="136" customFormat="1" ht="151.80000000000001" thickBot="1" x14ac:dyDescent="0.35">
      <c r="A68" s="152"/>
      <c r="B68" s="289" t="s">
        <v>102</v>
      </c>
      <c r="C68" s="300" t="s">
        <v>103</v>
      </c>
      <c r="D68" s="326" t="s">
        <v>104</v>
      </c>
      <c r="E68" s="237"/>
      <c r="F68" s="237"/>
      <c r="G68" s="237"/>
      <c r="H68" s="237"/>
      <c r="I68" s="168"/>
      <c r="J68" s="236"/>
      <c r="K68" s="238" t="str">
        <f t="shared" ref="K68:K77" si="0">IF((AND(J68=1)), "Fully Mapped", "Not/ Partially Mapped")</f>
        <v>Not/ Partially Mapped</v>
      </c>
      <c r="L68" s="242">
        <f>SUM('Workings out'!F5:F15)</f>
        <v>0</v>
      </c>
      <c r="M68" s="239"/>
      <c r="N68" s="239"/>
      <c r="O68" s="239"/>
      <c r="P68" s="168"/>
      <c r="Q68" s="243"/>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row>
    <row r="69" spans="1:112" s="136" customFormat="1" ht="130.19999999999999" thickBot="1" x14ac:dyDescent="0.35">
      <c r="A69" s="152"/>
      <c r="B69" s="289" t="s">
        <v>105</v>
      </c>
      <c r="C69" s="300" t="s">
        <v>106</v>
      </c>
      <c r="D69" s="326" t="s">
        <v>107</v>
      </c>
      <c r="E69" s="237"/>
      <c r="F69" s="237"/>
      <c r="G69" s="237"/>
      <c r="H69" s="237"/>
      <c r="I69" s="168"/>
      <c r="J69" s="236"/>
      <c r="K69" s="238" t="str">
        <f t="shared" si="0"/>
        <v>Not/ Partially Mapped</v>
      </c>
      <c r="L69" s="224"/>
      <c r="M69" s="239"/>
      <c r="N69" s="239"/>
      <c r="O69" s="239"/>
      <c r="P69" s="168"/>
      <c r="Q69" s="243"/>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row>
    <row r="70" spans="1:112" s="136" customFormat="1" ht="259.8" thickBot="1" x14ac:dyDescent="0.35">
      <c r="A70" s="152"/>
      <c r="B70" s="289" t="s">
        <v>108</v>
      </c>
      <c r="C70" s="300" t="s">
        <v>109</v>
      </c>
      <c r="D70" s="326" t="s">
        <v>110</v>
      </c>
      <c r="E70" s="237"/>
      <c r="F70" s="237"/>
      <c r="G70" s="237"/>
      <c r="H70" s="237"/>
      <c r="I70" s="168"/>
      <c r="J70" s="236"/>
      <c r="K70" s="238" t="str">
        <f t="shared" si="0"/>
        <v>Not/ Partially Mapped</v>
      </c>
      <c r="L70" s="224"/>
      <c r="M70" s="239"/>
      <c r="N70" s="239"/>
      <c r="O70" s="239"/>
      <c r="P70" s="168"/>
      <c r="Q70" s="243"/>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row>
    <row r="71" spans="1:112" s="136" customFormat="1" ht="87" thickBot="1" x14ac:dyDescent="0.35">
      <c r="A71" s="152"/>
      <c r="B71" s="289" t="s">
        <v>111</v>
      </c>
      <c r="C71" s="300" t="s">
        <v>112</v>
      </c>
      <c r="D71" s="326" t="s">
        <v>113</v>
      </c>
      <c r="E71" s="237"/>
      <c r="F71" s="237"/>
      <c r="G71" s="237"/>
      <c r="H71" s="237"/>
      <c r="I71" s="168"/>
      <c r="J71" s="236"/>
      <c r="K71" s="238" t="str">
        <f t="shared" si="0"/>
        <v>Not/ Partially Mapped</v>
      </c>
      <c r="L71" s="224"/>
      <c r="M71" s="239"/>
      <c r="N71" s="239"/>
      <c r="O71" s="239"/>
      <c r="P71" s="168"/>
      <c r="Q71" s="243"/>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row>
    <row r="72" spans="1:112" s="136" customFormat="1" ht="216.6" thickBot="1" x14ac:dyDescent="0.35">
      <c r="A72" s="152"/>
      <c r="B72" s="289" t="s">
        <v>114</v>
      </c>
      <c r="C72" s="300" t="s">
        <v>115</v>
      </c>
      <c r="D72" s="326" t="s">
        <v>116</v>
      </c>
      <c r="E72" s="226"/>
      <c r="F72" s="226"/>
      <c r="G72" s="370"/>
      <c r="H72" s="384"/>
      <c r="I72" s="168"/>
      <c r="J72" s="236"/>
      <c r="K72" s="238" t="str">
        <f t="shared" si="0"/>
        <v>Not/ Partially Mapped</v>
      </c>
      <c r="L72" s="224"/>
      <c r="M72" s="227"/>
      <c r="N72" s="228"/>
      <c r="O72" s="228"/>
      <c r="P72" s="168"/>
      <c r="Q72" s="229"/>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row>
    <row r="73" spans="1:112" s="136" customFormat="1" ht="87" thickBot="1" x14ac:dyDescent="0.35">
      <c r="A73" s="152"/>
      <c r="B73" s="289" t="s">
        <v>117</v>
      </c>
      <c r="C73" s="300" t="s">
        <v>118</v>
      </c>
      <c r="D73" s="326" t="s">
        <v>119</v>
      </c>
      <c r="E73" s="237"/>
      <c r="F73" s="237"/>
      <c r="G73" s="237"/>
      <c r="H73" s="237"/>
      <c r="I73" s="168"/>
      <c r="J73" s="236"/>
      <c r="K73" s="238" t="str">
        <f t="shared" si="0"/>
        <v>Not/ Partially Mapped</v>
      </c>
      <c r="L73" s="224"/>
      <c r="M73" s="239"/>
      <c r="N73" s="239"/>
      <c r="O73" s="239"/>
      <c r="P73" s="168"/>
      <c r="Q73" s="243"/>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row>
    <row r="74" spans="1:112" s="136" customFormat="1" ht="259.8" thickBot="1" x14ac:dyDescent="0.35">
      <c r="A74" s="152"/>
      <c r="B74" s="289" t="s">
        <v>120</v>
      </c>
      <c r="C74" s="300" t="s">
        <v>121</v>
      </c>
      <c r="D74" s="326" t="s">
        <v>122</v>
      </c>
      <c r="E74" s="226"/>
      <c r="F74" s="226"/>
      <c r="G74" s="370"/>
      <c r="H74" s="384"/>
      <c r="I74" s="168"/>
      <c r="J74" s="236"/>
      <c r="K74" s="238" t="str">
        <f t="shared" si="0"/>
        <v>Not/ Partially Mapped</v>
      </c>
      <c r="L74" s="224"/>
      <c r="M74" s="227"/>
      <c r="N74" s="228"/>
      <c r="O74" s="228"/>
      <c r="P74" s="168"/>
      <c r="Q74" s="229"/>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row>
    <row r="75" spans="1:112" s="136" customFormat="1" ht="130.19999999999999" thickBot="1" x14ac:dyDescent="0.35">
      <c r="A75" s="152"/>
      <c r="B75" s="289" t="s">
        <v>123</v>
      </c>
      <c r="C75" s="300" t="s">
        <v>124</v>
      </c>
      <c r="D75" s="326" t="s">
        <v>125</v>
      </c>
      <c r="E75" s="237"/>
      <c r="F75" s="237"/>
      <c r="G75" s="237"/>
      <c r="H75" s="237"/>
      <c r="I75" s="168"/>
      <c r="J75" s="236"/>
      <c r="K75" s="238" t="str">
        <f t="shared" si="0"/>
        <v>Not/ Partially Mapped</v>
      </c>
      <c r="L75" s="224"/>
      <c r="M75" s="239"/>
      <c r="N75" s="239"/>
      <c r="O75" s="239"/>
      <c r="P75" s="168"/>
      <c r="Q75" s="243"/>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row>
    <row r="76" spans="1:112" s="136" customFormat="1" ht="303" thickBot="1" x14ac:dyDescent="0.35">
      <c r="A76" s="152"/>
      <c r="B76" s="289" t="s">
        <v>126</v>
      </c>
      <c r="C76" s="300" t="s">
        <v>127</v>
      </c>
      <c r="D76" s="326" t="s">
        <v>128</v>
      </c>
      <c r="E76" s="237"/>
      <c r="F76" s="237"/>
      <c r="G76" s="370"/>
      <c r="H76" s="367"/>
      <c r="I76" s="168"/>
      <c r="J76" s="236"/>
      <c r="K76" s="238" t="str">
        <f t="shared" si="0"/>
        <v>Not/ Partially Mapped</v>
      </c>
      <c r="L76" s="224"/>
      <c r="M76" s="239"/>
      <c r="N76" s="239"/>
      <c r="O76" s="239"/>
      <c r="P76" s="168"/>
      <c r="Q76" s="243"/>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row>
    <row r="77" spans="1:112" s="136" customFormat="1" ht="108.6" thickBot="1" x14ac:dyDescent="0.35">
      <c r="A77" s="152"/>
      <c r="B77" s="289" t="s">
        <v>129</v>
      </c>
      <c r="C77" s="300" t="s">
        <v>130</v>
      </c>
      <c r="D77" s="326" t="s">
        <v>131</v>
      </c>
      <c r="E77" s="195"/>
      <c r="F77" s="195"/>
      <c r="G77" s="371"/>
      <c r="H77" s="368"/>
      <c r="I77" s="168"/>
      <c r="J77" s="236"/>
      <c r="K77" s="238" t="str">
        <f t="shared" si="0"/>
        <v>Not/ Partially Mapped</v>
      </c>
      <c r="L77" s="224"/>
      <c r="M77" s="198"/>
      <c r="N77" s="199"/>
      <c r="O77" s="199"/>
      <c r="P77" s="168"/>
      <c r="Q77" s="20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c r="BB77" s="90"/>
      <c r="BC77" s="90"/>
      <c r="BD77" s="90"/>
      <c r="BE77" s="90"/>
      <c r="BF77" s="90"/>
      <c r="BG77" s="90"/>
      <c r="BH77" s="90"/>
      <c r="BI77" s="90"/>
      <c r="BJ77" s="90"/>
      <c r="BK77" s="90"/>
      <c r="BL77" s="90"/>
      <c r="BM77" s="90"/>
      <c r="BN77" s="90"/>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row>
    <row r="78" spans="1:112" s="136" customFormat="1" ht="130.19999999999999" thickBot="1" x14ac:dyDescent="0.35">
      <c r="A78" s="152"/>
      <c r="B78" s="289" t="s">
        <v>132</v>
      </c>
      <c r="C78" s="300" t="s">
        <v>133</v>
      </c>
      <c r="D78" s="326" t="s">
        <v>134</v>
      </c>
      <c r="E78" s="166"/>
      <c r="F78" s="166"/>
      <c r="G78" s="370"/>
      <c r="H78" s="369"/>
      <c r="I78" s="168"/>
      <c r="J78" s="236"/>
      <c r="K78" s="209" t="str" cm="1">
        <f t="array" ref="K78">IF((AND(J78:J78=1)), "Fully Mapped", "Not/ Partially Mapped")</f>
        <v>Not/ Partially Mapped</v>
      </c>
      <c r="L78" s="244"/>
      <c r="M78" s="172"/>
      <c r="N78" s="173"/>
      <c r="O78" s="173"/>
      <c r="P78" s="168"/>
      <c r="Q78" s="174"/>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c r="BB78" s="90"/>
      <c r="BC78" s="90"/>
      <c r="BD78" s="90"/>
      <c r="BE78" s="90"/>
      <c r="BF78" s="90"/>
      <c r="BG78" s="90"/>
      <c r="BH78" s="90"/>
      <c r="BI78" s="90"/>
      <c r="BJ78" s="90"/>
      <c r="BK78" s="90"/>
      <c r="BL78" s="90"/>
      <c r="BM78" s="90"/>
      <c r="BN78" s="90"/>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row>
    <row r="79" spans="1:112" s="138" customFormat="1" ht="22.2" thickBot="1" x14ac:dyDescent="0.35">
      <c r="A79" s="152"/>
      <c r="B79" s="153" t="s">
        <v>0</v>
      </c>
      <c r="C79" s="154" t="s">
        <v>5</v>
      </c>
      <c r="D79" s="155" t="s">
        <v>421</v>
      </c>
      <c r="E79" s="217"/>
      <c r="F79" s="218"/>
      <c r="G79" s="218"/>
      <c r="H79" s="218"/>
      <c r="I79" s="219"/>
      <c r="J79" s="220"/>
      <c r="K79" s="221"/>
      <c r="L79" s="219"/>
      <c r="M79" s="219"/>
      <c r="N79" s="219"/>
      <c r="O79" s="219"/>
      <c r="P79" s="219"/>
      <c r="Q79" s="223"/>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c r="BB79" s="90"/>
      <c r="BC79" s="90"/>
      <c r="BD79" s="90"/>
      <c r="BE79" s="90"/>
      <c r="BF79" s="90"/>
      <c r="BG79" s="90"/>
      <c r="BH79" s="90"/>
      <c r="BI79" s="90"/>
      <c r="BJ79" s="90"/>
      <c r="BK79" s="90"/>
      <c r="BL79" s="90"/>
      <c r="BM79" s="90"/>
      <c r="BN79" s="90"/>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row>
    <row r="80" spans="1:112" s="136" customFormat="1" ht="173.4" thickBot="1" x14ac:dyDescent="0.35">
      <c r="A80" s="156"/>
      <c r="B80" s="289" t="s">
        <v>135</v>
      </c>
      <c r="C80" s="300" t="s">
        <v>136</v>
      </c>
      <c r="D80" s="326" t="s">
        <v>137</v>
      </c>
      <c r="E80" s="195"/>
      <c r="F80" s="195"/>
      <c r="G80" s="370"/>
      <c r="H80" s="368"/>
      <c r="I80" s="168"/>
      <c r="J80" s="236"/>
      <c r="K80" s="213" t="str" cm="1">
        <f t="array" ref="K80">IF((AND(J80:J80=1)), "Fully Mapped", "Not/ Partially Mapped")</f>
        <v>Not/ Partially Mapped</v>
      </c>
      <c r="L80" s="213">
        <f>SUM('Workings out'!G5)</f>
        <v>0</v>
      </c>
      <c r="M80" s="198"/>
      <c r="N80" s="199"/>
      <c r="O80" s="199"/>
      <c r="P80" s="168"/>
      <c r="Q80" s="20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row>
    <row r="81" spans="1:112" s="138" customFormat="1" ht="22.2" thickBot="1" x14ac:dyDescent="0.35">
      <c r="A81" s="151" t="s">
        <v>138</v>
      </c>
      <c r="B81" s="153" t="s">
        <v>0</v>
      </c>
      <c r="C81" s="154" t="s">
        <v>1</v>
      </c>
      <c r="D81" s="155" t="s">
        <v>422</v>
      </c>
      <c r="E81" s="217"/>
      <c r="F81" s="218"/>
      <c r="G81" s="218"/>
      <c r="H81" s="218"/>
      <c r="I81" s="219"/>
      <c r="J81" s="220"/>
      <c r="K81" s="221"/>
      <c r="L81" s="221"/>
      <c r="M81" s="219"/>
      <c r="N81" s="219"/>
      <c r="O81" s="219"/>
      <c r="P81" s="219"/>
      <c r="Q81" s="223"/>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row>
    <row r="82" spans="1:112" s="136" customFormat="1" ht="43.2" x14ac:dyDescent="0.3">
      <c r="A82" s="152"/>
      <c r="B82" s="291" t="s">
        <v>139</v>
      </c>
      <c r="C82" s="286" t="s">
        <v>140</v>
      </c>
      <c r="D82" s="354" t="s">
        <v>141</v>
      </c>
      <c r="E82" s="195"/>
      <c r="F82" s="195"/>
      <c r="G82" s="377"/>
      <c r="H82" s="368"/>
      <c r="I82" s="168"/>
      <c r="J82" s="169"/>
      <c r="K82" s="197" t="str" cm="1">
        <f t="array" ref="K82">IF((AND(J82:J90=1)), "Fully Mapped", "Not/ Partially Mapped")</f>
        <v>Not/ Partially Mapped</v>
      </c>
      <c r="L82" s="242">
        <f>SUM('Workings out'!H5:H20)</f>
        <v>0</v>
      </c>
      <c r="M82" s="198"/>
      <c r="N82" s="199"/>
      <c r="O82" s="199"/>
      <c r="P82" s="168"/>
      <c r="Q82" s="20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row>
    <row r="83" spans="1:112" ht="43.2" x14ac:dyDescent="0.3">
      <c r="A83" s="152"/>
      <c r="B83" s="291"/>
      <c r="C83" s="286"/>
      <c r="D83" s="322" t="s">
        <v>142</v>
      </c>
      <c r="E83" s="176"/>
      <c r="F83" s="176"/>
      <c r="G83" s="378"/>
      <c r="H83" s="372"/>
      <c r="I83" s="168"/>
      <c r="J83" s="181"/>
      <c r="K83" s="171"/>
      <c r="L83" s="224"/>
      <c r="M83" s="178"/>
      <c r="N83" s="179"/>
      <c r="O83" s="179"/>
      <c r="P83" s="168"/>
      <c r="Q83" s="180"/>
    </row>
    <row r="84" spans="1:112" ht="43.2" x14ac:dyDescent="0.3">
      <c r="A84" s="152"/>
      <c r="B84" s="291"/>
      <c r="C84" s="286"/>
      <c r="D84" s="335" t="s">
        <v>143</v>
      </c>
      <c r="E84" s="176"/>
      <c r="F84" s="176"/>
      <c r="G84" s="378"/>
      <c r="H84" s="372"/>
      <c r="I84" s="168"/>
      <c r="J84" s="182"/>
      <c r="K84" s="171"/>
      <c r="L84" s="224"/>
      <c r="M84" s="178"/>
      <c r="N84" s="179"/>
      <c r="O84" s="179"/>
      <c r="P84" s="168"/>
      <c r="Q84" s="180"/>
    </row>
    <row r="85" spans="1:112" ht="43.2" x14ac:dyDescent="0.3">
      <c r="A85" s="152"/>
      <c r="B85" s="291"/>
      <c r="C85" s="286"/>
      <c r="D85" s="342" t="s">
        <v>144</v>
      </c>
      <c r="E85" s="176"/>
      <c r="F85" s="176"/>
      <c r="G85" s="378"/>
      <c r="H85" s="372"/>
      <c r="I85" s="168"/>
      <c r="J85" s="181"/>
      <c r="K85" s="171"/>
      <c r="L85" s="224"/>
      <c r="M85" s="178"/>
      <c r="N85" s="179"/>
      <c r="O85" s="179"/>
      <c r="P85" s="168"/>
      <c r="Q85" s="180"/>
    </row>
    <row r="86" spans="1:112" ht="43.2" x14ac:dyDescent="0.3">
      <c r="A86" s="152"/>
      <c r="B86" s="291"/>
      <c r="C86" s="286"/>
      <c r="D86" s="342" t="s">
        <v>145</v>
      </c>
      <c r="E86" s="176"/>
      <c r="F86" s="176"/>
      <c r="G86" s="378"/>
      <c r="H86" s="372"/>
      <c r="I86" s="168"/>
      <c r="J86" s="182"/>
      <c r="K86" s="171"/>
      <c r="L86" s="224"/>
      <c r="M86" s="178"/>
      <c r="N86" s="179"/>
      <c r="O86" s="179"/>
      <c r="P86" s="168"/>
      <c r="Q86" s="180"/>
    </row>
    <row r="87" spans="1:112" ht="43.2" x14ac:dyDescent="0.3">
      <c r="A87" s="152"/>
      <c r="B87" s="291"/>
      <c r="C87" s="286"/>
      <c r="D87" s="342" t="s">
        <v>146</v>
      </c>
      <c r="E87" s="176"/>
      <c r="F87" s="176"/>
      <c r="G87" s="378"/>
      <c r="H87" s="372"/>
      <c r="I87" s="168"/>
      <c r="J87" s="182"/>
      <c r="K87" s="171"/>
      <c r="L87" s="224"/>
      <c r="M87" s="178"/>
      <c r="N87" s="179"/>
      <c r="O87" s="179"/>
      <c r="P87" s="168"/>
      <c r="Q87" s="180"/>
    </row>
    <row r="88" spans="1:112" ht="43.2" x14ac:dyDescent="0.3">
      <c r="A88" s="152"/>
      <c r="B88" s="291"/>
      <c r="C88" s="286"/>
      <c r="D88" s="342" t="s">
        <v>147</v>
      </c>
      <c r="E88" s="176"/>
      <c r="F88" s="176"/>
      <c r="G88" s="378"/>
      <c r="H88" s="372"/>
      <c r="I88" s="168"/>
      <c r="J88" s="182"/>
      <c r="K88" s="171"/>
      <c r="L88" s="224"/>
      <c r="M88" s="178"/>
      <c r="N88" s="179"/>
      <c r="O88" s="179"/>
      <c r="P88" s="168"/>
      <c r="Q88" s="180"/>
    </row>
    <row r="89" spans="1:112" ht="43.2" x14ac:dyDescent="0.3">
      <c r="A89" s="152"/>
      <c r="B89" s="291"/>
      <c r="C89" s="286"/>
      <c r="D89" s="342" t="s">
        <v>148</v>
      </c>
      <c r="E89" s="334"/>
      <c r="F89" s="176"/>
      <c r="G89" s="379"/>
      <c r="H89" s="373"/>
      <c r="I89" s="168"/>
      <c r="J89" s="182"/>
      <c r="K89" s="171"/>
      <c r="L89" s="224"/>
      <c r="M89" s="178"/>
      <c r="N89" s="179"/>
      <c r="O89" s="179"/>
      <c r="P89" s="168"/>
      <c r="Q89" s="180"/>
    </row>
    <row r="90" spans="1:112" s="137" customFormat="1" ht="87" thickBot="1" x14ac:dyDescent="0.35">
      <c r="A90" s="152"/>
      <c r="B90" s="291"/>
      <c r="C90" s="286"/>
      <c r="D90" s="322" t="s">
        <v>149</v>
      </c>
      <c r="E90" s="260"/>
      <c r="F90" s="184"/>
      <c r="G90" s="380"/>
      <c r="H90" s="374"/>
      <c r="I90" s="168"/>
      <c r="J90" s="193"/>
      <c r="K90" s="186"/>
      <c r="L90" s="224"/>
      <c r="M90" s="187"/>
      <c r="N90" s="188"/>
      <c r="O90" s="188"/>
      <c r="P90" s="168"/>
      <c r="Q90" s="189"/>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0"/>
      <c r="CW90" s="90"/>
      <c r="CX90" s="90"/>
      <c r="CY90" s="90"/>
      <c r="CZ90" s="90"/>
      <c r="DA90" s="90"/>
      <c r="DB90" s="90"/>
      <c r="DC90" s="90"/>
      <c r="DD90" s="90"/>
      <c r="DE90" s="90"/>
      <c r="DF90" s="90"/>
      <c r="DG90" s="90"/>
      <c r="DH90" s="90"/>
    </row>
    <row r="91" spans="1:112" s="136" customFormat="1" ht="43.2" x14ac:dyDescent="0.3">
      <c r="A91" s="152"/>
      <c r="B91" s="283" t="s">
        <v>150</v>
      </c>
      <c r="C91" s="297" t="s">
        <v>151</v>
      </c>
      <c r="D91" s="353" t="s">
        <v>152</v>
      </c>
      <c r="E91" s="166"/>
      <c r="F91" s="166"/>
      <c r="G91" s="377"/>
      <c r="H91" s="369"/>
      <c r="I91" s="168"/>
      <c r="J91" s="169"/>
      <c r="K91" s="170" t="str" cm="1">
        <f t="array" ref="K91">IF((AND(J91:J94=1)), "Fully Mapped", "Not/ Partially Mapped")</f>
        <v>Not/ Partially Mapped</v>
      </c>
      <c r="L91" s="224"/>
      <c r="M91" s="172"/>
      <c r="N91" s="173"/>
      <c r="O91" s="173"/>
      <c r="P91" s="168"/>
      <c r="Q91" s="174"/>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0"/>
      <c r="BR91" s="90"/>
      <c r="BS91" s="90"/>
      <c r="BT91" s="90"/>
      <c r="BU91" s="90"/>
      <c r="BV91" s="90"/>
      <c r="BW91" s="90"/>
      <c r="BX91" s="90"/>
      <c r="BY91" s="90"/>
      <c r="BZ91" s="90"/>
      <c r="CA91" s="90"/>
      <c r="CB91" s="90"/>
      <c r="CC91" s="90"/>
      <c r="CD91" s="90"/>
      <c r="CE91" s="90"/>
      <c r="CF91" s="90"/>
      <c r="CG91" s="90"/>
      <c r="CH91" s="90"/>
      <c r="CI91" s="90"/>
      <c r="CJ91" s="90"/>
      <c r="CK91" s="90"/>
      <c r="CL91" s="90"/>
      <c r="CM91" s="90"/>
      <c r="CN91" s="90"/>
      <c r="CO91" s="90"/>
      <c r="CP91" s="90"/>
      <c r="CQ91" s="90"/>
      <c r="CR91" s="90"/>
      <c r="CS91" s="90"/>
      <c r="CT91" s="90"/>
      <c r="CU91" s="90"/>
      <c r="CV91" s="90"/>
      <c r="CW91" s="90"/>
      <c r="CX91" s="90"/>
      <c r="CY91" s="90"/>
      <c r="CZ91" s="90"/>
      <c r="DA91" s="90"/>
      <c r="DB91" s="90"/>
      <c r="DC91" s="90"/>
      <c r="DD91" s="90"/>
      <c r="DE91" s="90"/>
      <c r="DF91" s="90"/>
      <c r="DG91" s="90"/>
      <c r="DH91" s="90"/>
    </row>
    <row r="92" spans="1:112" ht="64.8" x14ac:dyDescent="0.3">
      <c r="A92" s="152"/>
      <c r="B92" s="285"/>
      <c r="C92" s="298"/>
      <c r="D92" s="346" t="s">
        <v>153</v>
      </c>
      <c r="E92" s="343"/>
      <c r="F92" s="176"/>
      <c r="G92" s="378"/>
      <c r="H92" s="372"/>
      <c r="I92" s="168"/>
      <c r="J92" s="181"/>
      <c r="K92" s="171"/>
      <c r="L92" s="224"/>
      <c r="M92" s="178"/>
      <c r="N92" s="179"/>
      <c r="O92" s="179"/>
      <c r="P92" s="168"/>
      <c r="Q92" s="180"/>
    </row>
    <row r="93" spans="1:112" ht="194.4" x14ac:dyDescent="0.3">
      <c r="A93" s="152"/>
      <c r="B93" s="285"/>
      <c r="C93" s="298"/>
      <c r="D93" s="346" t="s">
        <v>154</v>
      </c>
      <c r="E93" s="195"/>
      <c r="F93" s="176"/>
      <c r="G93" s="378"/>
      <c r="H93" s="372"/>
      <c r="I93" s="168"/>
      <c r="J93" s="182"/>
      <c r="K93" s="171"/>
      <c r="L93" s="224"/>
      <c r="M93" s="178"/>
      <c r="N93" s="179"/>
      <c r="O93" s="179"/>
      <c r="P93" s="168"/>
      <c r="Q93" s="180"/>
    </row>
    <row r="94" spans="1:112" ht="65.400000000000006" thickBot="1" x14ac:dyDescent="0.35">
      <c r="A94" s="152"/>
      <c r="B94" s="285"/>
      <c r="C94" s="298"/>
      <c r="D94" s="321" t="s">
        <v>155</v>
      </c>
      <c r="E94" s="176"/>
      <c r="F94" s="176"/>
      <c r="G94" s="378"/>
      <c r="H94" s="372"/>
      <c r="I94" s="168"/>
      <c r="J94" s="193"/>
      <c r="K94" s="171"/>
      <c r="L94" s="224"/>
      <c r="M94" s="178"/>
      <c r="N94" s="179"/>
      <c r="O94" s="179"/>
      <c r="P94" s="168"/>
      <c r="Q94" s="180"/>
    </row>
    <row r="95" spans="1:112" s="136" customFormat="1" ht="43.2" x14ac:dyDescent="0.3">
      <c r="A95" s="152"/>
      <c r="B95" s="283" t="s">
        <v>156</v>
      </c>
      <c r="C95" s="297" t="s">
        <v>157</v>
      </c>
      <c r="D95" s="353" t="s">
        <v>158</v>
      </c>
      <c r="E95" s="166"/>
      <c r="F95" s="333"/>
      <c r="G95" s="381"/>
      <c r="H95" s="375"/>
      <c r="I95" s="168"/>
      <c r="J95" s="191"/>
      <c r="K95" s="170" t="str" cm="1">
        <f t="array" ref="K95">IF((AND(J95:J97=1)), "Fully Mapped", "Not/ Partially Mapped")</f>
        <v>Not/ Partially Mapped</v>
      </c>
      <c r="L95" s="224"/>
      <c r="M95" s="172"/>
      <c r="N95" s="173"/>
      <c r="O95" s="173"/>
      <c r="P95" s="168"/>
      <c r="Q95" s="174"/>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c r="BT95" s="90"/>
      <c r="BU95" s="90"/>
      <c r="BV95" s="9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90"/>
    </row>
    <row r="96" spans="1:112" ht="43.2" x14ac:dyDescent="0.3">
      <c r="A96" s="152"/>
      <c r="B96" s="285"/>
      <c r="C96" s="298"/>
      <c r="D96" s="346" t="s">
        <v>159</v>
      </c>
      <c r="E96" s="343"/>
      <c r="F96" s="340"/>
      <c r="G96" s="382"/>
      <c r="H96" s="376"/>
      <c r="I96" s="168"/>
      <c r="J96" s="182"/>
      <c r="K96" s="224"/>
      <c r="L96" s="224"/>
      <c r="M96" s="227"/>
      <c r="N96" s="228"/>
      <c r="O96" s="228"/>
      <c r="P96" s="168"/>
      <c r="Q96" s="229"/>
    </row>
    <row r="97" spans="1:112" s="137" customFormat="1" ht="43.8" thickBot="1" x14ac:dyDescent="0.35">
      <c r="A97" s="152"/>
      <c r="B97" s="285"/>
      <c r="C97" s="298"/>
      <c r="D97" s="327" t="s">
        <v>160</v>
      </c>
      <c r="E97" s="260"/>
      <c r="F97" s="260"/>
      <c r="G97" s="380"/>
      <c r="H97" s="374"/>
      <c r="I97" s="168"/>
      <c r="J97" s="193"/>
      <c r="K97" s="186"/>
      <c r="L97" s="244"/>
      <c r="M97" s="187"/>
      <c r="N97" s="188"/>
      <c r="O97" s="188"/>
      <c r="P97" s="168"/>
      <c r="Q97" s="189"/>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c r="BP97" s="90"/>
      <c r="BQ97" s="90"/>
      <c r="BR97" s="90"/>
      <c r="BS97" s="90"/>
      <c r="BT97" s="90"/>
      <c r="BU97" s="90"/>
      <c r="BV97" s="90"/>
      <c r="BW97" s="90"/>
      <c r="BX97" s="90"/>
      <c r="BY97" s="90"/>
      <c r="BZ97" s="90"/>
      <c r="CA97" s="90"/>
      <c r="CB97" s="90"/>
      <c r="CC97" s="90"/>
      <c r="CD97" s="90"/>
      <c r="CE97" s="90"/>
      <c r="CF97" s="90"/>
      <c r="CG97" s="90"/>
      <c r="CH97" s="90"/>
      <c r="CI97" s="90"/>
      <c r="CJ97" s="90"/>
      <c r="CK97" s="90"/>
      <c r="CL97" s="90"/>
      <c r="CM97" s="90"/>
      <c r="CN97" s="90"/>
      <c r="CO97" s="90"/>
      <c r="CP97" s="90"/>
      <c r="CQ97" s="90"/>
      <c r="CR97" s="90"/>
      <c r="CS97" s="90"/>
      <c r="CT97" s="90"/>
      <c r="CU97" s="90"/>
      <c r="CV97" s="90"/>
      <c r="CW97" s="90"/>
      <c r="CX97" s="90"/>
      <c r="CY97" s="90"/>
      <c r="CZ97" s="90"/>
      <c r="DA97" s="90"/>
      <c r="DB97" s="90"/>
      <c r="DC97" s="90"/>
      <c r="DD97" s="90"/>
      <c r="DE97" s="90"/>
      <c r="DF97" s="90"/>
      <c r="DG97" s="90"/>
      <c r="DH97" s="90"/>
    </row>
    <row r="98" spans="1:112" s="136" customFormat="1" ht="22.2" thickBot="1" x14ac:dyDescent="0.35">
      <c r="A98" s="158"/>
      <c r="B98" s="153" t="s">
        <v>0</v>
      </c>
      <c r="C98" s="154" t="s">
        <v>5</v>
      </c>
      <c r="D98" s="330" t="s">
        <v>421</v>
      </c>
      <c r="E98" s="217"/>
      <c r="F98" s="218"/>
      <c r="G98" s="218"/>
      <c r="H98" s="218"/>
      <c r="I98" s="219"/>
      <c r="J98" s="220"/>
      <c r="K98" s="221"/>
      <c r="L98" s="219"/>
      <c r="M98" s="219"/>
      <c r="N98" s="219"/>
      <c r="O98" s="219"/>
      <c r="P98" s="219"/>
      <c r="Q98" s="223"/>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c r="BT98" s="90"/>
      <c r="BU98" s="90"/>
      <c r="BV98" s="90"/>
      <c r="BW98" s="90"/>
      <c r="BX98" s="90"/>
      <c r="BY98" s="90"/>
      <c r="BZ98" s="90"/>
      <c r="CA98" s="90"/>
      <c r="CB98" s="90"/>
      <c r="CC98" s="90"/>
      <c r="CD98" s="90"/>
      <c r="CE98" s="90"/>
      <c r="CF98" s="90"/>
      <c r="CG98" s="90"/>
      <c r="CH98" s="90"/>
      <c r="CI98" s="90"/>
      <c r="CJ98" s="90"/>
      <c r="CK98" s="90"/>
      <c r="CL98" s="90"/>
      <c r="CM98" s="90"/>
      <c r="CN98" s="90"/>
      <c r="CO98" s="90"/>
      <c r="CP98" s="90"/>
      <c r="CQ98" s="90"/>
      <c r="CR98" s="90"/>
      <c r="CS98" s="90"/>
      <c r="CT98" s="90"/>
      <c r="CU98" s="90"/>
      <c r="CV98" s="90"/>
      <c r="CW98" s="90"/>
      <c r="CX98" s="90"/>
      <c r="CY98" s="90"/>
      <c r="CZ98" s="90"/>
      <c r="DA98" s="90"/>
      <c r="DB98" s="90"/>
      <c r="DC98" s="90"/>
      <c r="DD98" s="90"/>
      <c r="DE98" s="90"/>
      <c r="DF98" s="90"/>
      <c r="DG98" s="90"/>
      <c r="DH98" s="90"/>
    </row>
    <row r="99" spans="1:112" s="136" customFormat="1" ht="64.8" x14ac:dyDescent="0.3">
      <c r="A99" s="151"/>
      <c r="B99" s="285" t="s">
        <v>161</v>
      </c>
      <c r="C99" s="286" t="s">
        <v>162</v>
      </c>
      <c r="D99" s="353" t="s">
        <v>163</v>
      </c>
      <c r="E99" s="345"/>
      <c r="F99" s="333"/>
      <c r="G99" s="381"/>
      <c r="H99" s="375"/>
      <c r="I99" s="168"/>
      <c r="J99" s="191"/>
      <c r="K99" s="197" t="str" cm="1">
        <f t="array" ref="K99">IF((AND(J99:J100=1)), "Fully Mapped", "Not/ Partially Mapped")</f>
        <v>Not/ Partially Mapped</v>
      </c>
      <c r="L99" s="242">
        <f>SUM('Workings out'!I5:I10)</f>
        <v>0</v>
      </c>
      <c r="M99" s="198"/>
      <c r="N99" s="199"/>
      <c r="O99" s="199"/>
      <c r="P99" s="168"/>
      <c r="Q99" s="20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c r="BT99" s="90"/>
      <c r="BU99" s="90"/>
      <c r="BV99" s="90"/>
      <c r="BW99" s="90"/>
      <c r="BX99" s="90"/>
      <c r="BY99" s="90"/>
      <c r="BZ99" s="90"/>
      <c r="CA99" s="90"/>
      <c r="CB99" s="90"/>
      <c r="CC99" s="90"/>
      <c r="CD99" s="90"/>
      <c r="CE99" s="90"/>
      <c r="CF99" s="90"/>
      <c r="CG99" s="90"/>
      <c r="CH99" s="90"/>
      <c r="CI99" s="90"/>
      <c r="CJ99" s="90"/>
      <c r="CK99" s="90"/>
      <c r="CL99" s="90"/>
      <c r="CM99" s="90"/>
      <c r="CN99" s="90"/>
      <c r="CO99" s="90"/>
      <c r="CP99" s="90"/>
      <c r="CQ99" s="90"/>
      <c r="CR99" s="90"/>
      <c r="CS99" s="90"/>
      <c r="CT99" s="90"/>
      <c r="CU99" s="90"/>
      <c r="CV99" s="90"/>
      <c r="CW99" s="90"/>
      <c r="CX99" s="90"/>
      <c r="CY99" s="90"/>
      <c r="CZ99" s="90"/>
      <c r="DA99" s="90"/>
      <c r="DB99" s="90"/>
      <c r="DC99" s="90"/>
      <c r="DD99" s="90"/>
      <c r="DE99" s="90"/>
      <c r="DF99" s="90"/>
      <c r="DG99" s="90"/>
      <c r="DH99" s="90"/>
    </row>
    <row r="100" spans="1:112" ht="43.8" thickBot="1" x14ac:dyDescent="0.35">
      <c r="A100" s="152"/>
      <c r="B100" s="287"/>
      <c r="C100" s="288"/>
      <c r="D100" s="321" t="s">
        <v>164</v>
      </c>
      <c r="E100" s="195"/>
      <c r="F100" s="195"/>
      <c r="G100" s="371"/>
      <c r="H100" s="368"/>
      <c r="I100" s="168"/>
      <c r="J100" s="193"/>
      <c r="K100" s="171"/>
      <c r="L100" s="224"/>
      <c r="M100" s="178"/>
      <c r="N100" s="179"/>
      <c r="O100" s="179"/>
      <c r="P100" s="168"/>
      <c r="Q100" s="180"/>
    </row>
    <row r="101" spans="1:112" s="136" customFormat="1" ht="43.2" x14ac:dyDescent="0.3">
      <c r="A101" s="151"/>
      <c r="B101" s="285" t="s">
        <v>165</v>
      </c>
      <c r="C101" s="286" t="s">
        <v>166</v>
      </c>
      <c r="D101" s="348" t="s">
        <v>167</v>
      </c>
      <c r="E101" s="345"/>
      <c r="F101" s="166"/>
      <c r="G101" s="381"/>
      <c r="H101" s="375"/>
      <c r="I101" s="168"/>
      <c r="J101" s="191"/>
      <c r="K101" s="170" t="str" cm="1">
        <f t="array" ref="K101">IF((AND(J101:J102=1)), "Fully Mapped", "Not/ Partially Mapped")</f>
        <v>Not/ Partially Mapped</v>
      </c>
      <c r="L101" s="224"/>
      <c r="M101" s="172"/>
      <c r="N101" s="173"/>
      <c r="O101" s="173"/>
      <c r="P101" s="168"/>
      <c r="Q101" s="174"/>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c r="BS101" s="90"/>
      <c r="BT101" s="90"/>
      <c r="BU101" s="90"/>
      <c r="BV101" s="90"/>
      <c r="BW101" s="90"/>
      <c r="BX101" s="90"/>
      <c r="BY101" s="90"/>
      <c r="BZ101" s="90"/>
      <c r="CA101" s="90"/>
      <c r="CB101" s="90"/>
      <c r="CC101" s="90"/>
      <c r="CD101" s="90"/>
      <c r="CE101" s="90"/>
      <c r="CF101" s="90"/>
      <c r="CG101" s="90"/>
      <c r="CH101" s="90"/>
      <c r="CI101" s="90"/>
      <c r="CJ101" s="90"/>
      <c r="CK101" s="90"/>
      <c r="CL101" s="90"/>
      <c r="CM101" s="90"/>
      <c r="CN101" s="90"/>
      <c r="CO101" s="90"/>
      <c r="CP101" s="90"/>
      <c r="CQ101" s="90"/>
      <c r="CR101" s="90"/>
      <c r="CS101" s="90"/>
      <c r="CT101" s="90"/>
      <c r="CU101" s="90"/>
      <c r="CV101" s="90"/>
      <c r="CW101" s="90"/>
      <c r="CX101" s="90"/>
      <c r="CY101" s="90"/>
      <c r="CZ101" s="90"/>
      <c r="DA101" s="90"/>
      <c r="DB101" s="90"/>
      <c r="DC101" s="90"/>
      <c r="DD101" s="90"/>
      <c r="DE101" s="90"/>
      <c r="DF101" s="90"/>
      <c r="DG101" s="90"/>
      <c r="DH101" s="90"/>
    </row>
    <row r="102" spans="1:112" ht="43.8" thickBot="1" x14ac:dyDescent="0.35">
      <c r="A102" s="152"/>
      <c r="B102" s="287"/>
      <c r="C102" s="288"/>
      <c r="D102" s="321" t="s">
        <v>168</v>
      </c>
      <c r="E102" s="195"/>
      <c r="F102" s="176"/>
      <c r="G102" s="371"/>
      <c r="H102" s="368"/>
      <c r="I102" s="168"/>
      <c r="J102" s="193"/>
      <c r="K102" s="171"/>
      <c r="L102" s="224"/>
      <c r="M102" s="178"/>
      <c r="N102" s="179"/>
      <c r="O102" s="179"/>
      <c r="P102" s="168"/>
      <c r="Q102" s="180"/>
    </row>
    <row r="103" spans="1:112" s="136" customFormat="1" ht="43.2" x14ac:dyDescent="0.3">
      <c r="A103" s="151"/>
      <c r="B103" s="285" t="s">
        <v>169</v>
      </c>
      <c r="C103" s="286" t="s">
        <v>170</v>
      </c>
      <c r="D103" s="348" t="s">
        <v>171</v>
      </c>
      <c r="E103" s="345"/>
      <c r="F103" s="333"/>
      <c r="G103" s="381"/>
      <c r="H103" s="375"/>
      <c r="I103" s="168"/>
      <c r="J103" s="191"/>
      <c r="K103" s="170" t="str" cm="1">
        <f t="array" ref="K103">IF((AND(J103:J104=1)), "Fully Mapped", "Not/ Partially Mapped")</f>
        <v>Not/ Partially Mapped</v>
      </c>
      <c r="L103" s="224"/>
      <c r="M103" s="172"/>
      <c r="N103" s="173"/>
      <c r="O103" s="173"/>
      <c r="P103" s="168"/>
      <c r="Q103" s="174"/>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0"/>
      <c r="CN103" s="90"/>
      <c r="CO103" s="90"/>
      <c r="CP103" s="90"/>
      <c r="CQ103" s="90"/>
      <c r="CR103" s="90"/>
      <c r="CS103" s="90"/>
      <c r="CT103" s="90"/>
      <c r="CU103" s="90"/>
      <c r="CV103" s="90"/>
      <c r="CW103" s="90"/>
      <c r="CX103" s="90"/>
      <c r="CY103" s="90"/>
      <c r="CZ103" s="90"/>
      <c r="DA103" s="90"/>
      <c r="DB103" s="90"/>
      <c r="DC103" s="90"/>
      <c r="DD103" s="90"/>
      <c r="DE103" s="90"/>
      <c r="DF103" s="90"/>
      <c r="DG103" s="90"/>
      <c r="DH103" s="90"/>
    </row>
    <row r="104" spans="1:112" ht="43.8" thickBot="1" x14ac:dyDescent="0.35">
      <c r="A104" s="156"/>
      <c r="B104" s="287"/>
      <c r="C104" s="288"/>
      <c r="D104" s="321" t="s">
        <v>172</v>
      </c>
      <c r="E104" s="195"/>
      <c r="F104" s="195"/>
      <c r="G104" s="380"/>
      <c r="H104" s="368"/>
      <c r="I104" s="168"/>
      <c r="J104" s="193"/>
      <c r="K104" s="171"/>
      <c r="L104" s="244"/>
      <c r="M104" s="178"/>
      <c r="N104" s="179"/>
      <c r="O104" s="179"/>
      <c r="P104" s="168"/>
      <c r="Q104" s="180"/>
    </row>
    <row r="105" spans="1:112" s="138" customFormat="1" ht="22.2" thickBot="1" x14ac:dyDescent="0.35">
      <c r="A105" s="159" t="s">
        <v>173</v>
      </c>
      <c r="B105" s="153" t="s">
        <v>0</v>
      </c>
      <c r="C105" s="154" t="s">
        <v>1</v>
      </c>
      <c r="D105" s="160" t="s">
        <v>422</v>
      </c>
      <c r="E105" s="217"/>
      <c r="F105" s="218"/>
      <c r="G105" s="218"/>
      <c r="H105" s="218"/>
      <c r="I105" s="219"/>
      <c r="J105" s="220"/>
      <c r="K105" s="221"/>
      <c r="L105" s="221"/>
      <c r="M105" s="219"/>
      <c r="N105" s="219"/>
      <c r="O105" s="219"/>
      <c r="P105" s="219"/>
      <c r="Q105" s="223"/>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c r="BB105" s="90"/>
      <c r="BC105" s="90"/>
      <c r="BD105" s="90"/>
      <c r="BE105" s="90"/>
      <c r="BF105" s="90"/>
      <c r="BG105" s="90"/>
      <c r="BH105" s="90"/>
      <c r="BI105" s="90"/>
      <c r="BJ105" s="90"/>
      <c r="BK105" s="90"/>
      <c r="BL105" s="90"/>
      <c r="BM105" s="90"/>
      <c r="BN105" s="90"/>
      <c r="BO105" s="90"/>
      <c r="BP105" s="90"/>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row>
    <row r="106" spans="1:112" s="136" customFormat="1" ht="64.8" x14ac:dyDescent="0.3">
      <c r="A106" s="151"/>
      <c r="B106" s="283" t="s">
        <v>174</v>
      </c>
      <c r="C106" s="293" t="s">
        <v>175</v>
      </c>
      <c r="D106" s="337" t="s">
        <v>176</v>
      </c>
      <c r="E106" s="333"/>
      <c r="F106" s="333"/>
      <c r="G106" s="381"/>
      <c r="H106" s="375"/>
      <c r="I106" s="168"/>
      <c r="J106" s="191"/>
      <c r="K106" s="197" t="str" cm="1">
        <f t="array" ref="K106">IF((AND(J106:J112=1)), "Fully Mapped", "Not/ Partially Mapped")</f>
        <v>Not/ Partially Mapped</v>
      </c>
      <c r="L106" s="362">
        <f>SUM('Workings out'!J5:J27)</f>
        <v>100.51000000000002</v>
      </c>
      <c r="M106" s="198"/>
      <c r="N106" s="199"/>
      <c r="O106" s="199"/>
      <c r="P106" s="168"/>
      <c r="Q106" s="20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c r="DA106" s="90"/>
      <c r="DB106" s="90"/>
      <c r="DC106" s="90"/>
      <c r="DD106" s="90"/>
      <c r="DE106" s="90"/>
      <c r="DF106" s="90"/>
      <c r="DG106" s="90"/>
      <c r="DH106" s="90"/>
    </row>
    <row r="107" spans="1:112" ht="43.2" x14ac:dyDescent="0.3">
      <c r="A107" s="161"/>
      <c r="B107" s="285"/>
      <c r="C107" s="294"/>
      <c r="D107" s="342" t="s">
        <v>177</v>
      </c>
      <c r="E107" s="340"/>
      <c r="F107" s="338"/>
      <c r="G107" s="371"/>
      <c r="H107" s="368"/>
      <c r="I107" s="168"/>
      <c r="J107" s="182"/>
      <c r="K107" s="197"/>
      <c r="L107" s="363"/>
      <c r="M107" s="198"/>
      <c r="N107" s="199"/>
      <c r="O107" s="199"/>
      <c r="P107" s="168"/>
      <c r="Q107" s="200"/>
    </row>
    <row r="108" spans="1:112" ht="64.8" x14ac:dyDescent="0.3">
      <c r="A108" s="161"/>
      <c r="B108" s="285"/>
      <c r="C108" s="294"/>
      <c r="D108" s="336" t="s">
        <v>178</v>
      </c>
      <c r="E108" s="340"/>
      <c r="F108" s="338"/>
      <c r="G108" s="379"/>
      <c r="H108" s="373"/>
      <c r="I108" s="168"/>
      <c r="J108" s="182"/>
      <c r="K108" s="197"/>
      <c r="L108" s="363"/>
      <c r="M108" s="198"/>
      <c r="N108" s="199"/>
      <c r="O108" s="199"/>
      <c r="P108" s="168"/>
      <c r="Q108" s="200"/>
    </row>
    <row r="109" spans="1:112" ht="43.2" x14ac:dyDescent="0.3">
      <c r="A109" s="161"/>
      <c r="B109" s="285"/>
      <c r="C109" s="294"/>
      <c r="D109" s="336" t="s">
        <v>179</v>
      </c>
      <c r="E109" s="340"/>
      <c r="F109" s="338"/>
      <c r="G109" s="385"/>
      <c r="H109" s="376"/>
      <c r="I109" s="168"/>
      <c r="J109" s="182"/>
      <c r="K109" s="197"/>
      <c r="L109" s="363"/>
      <c r="M109" s="198"/>
      <c r="N109" s="199"/>
      <c r="O109" s="199"/>
      <c r="P109" s="168"/>
      <c r="Q109" s="200"/>
    </row>
    <row r="110" spans="1:112" ht="43.2" x14ac:dyDescent="0.3">
      <c r="A110" s="161"/>
      <c r="B110" s="285"/>
      <c r="C110" s="294"/>
      <c r="D110" s="336" t="s">
        <v>180</v>
      </c>
      <c r="E110" s="340"/>
      <c r="F110" s="338"/>
      <c r="G110" s="385"/>
      <c r="H110" s="376"/>
      <c r="I110" s="168"/>
      <c r="J110" s="182"/>
      <c r="K110" s="197"/>
      <c r="L110" s="363"/>
      <c r="M110" s="198"/>
      <c r="N110" s="199"/>
      <c r="O110" s="199"/>
      <c r="P110" s="168"/>
      <c r="Q110" s="200"/>
    </row>
    <row r="111" spans="1:112" ht="43.2" x14ac:dyDescent="0.3">
      <c r="A111" s="152"/>
      <c r="B111" s="285"/>
      <c r="C111" s="294"/>
      <c r="D111" s="336" t="s">
        <v>181</v>
      </c>
      <c r="E111" s="340"/>
      <c r="F111" s="338"/>
      <c r="G111" s="385"/>
      <c r="H111" s="376"/>
      <c r="I111" s="168"/>
      <c r="J111" s="182"/>
      <c r="K111" s="171"/>
      <c r="L111" s="363"/>
      <c r="M111" s="178"/>
      <c r="N111" s="179"/>
      <c r="O111" s="179"/>
      <c r="P111" s="168"/>
      <c r="Q111" s="180"/>
    </row>
    <row r="112" spans="1:112" s="137" customFormat="1" ht="43.8" thickBot="1" x14ac:dyDescent="0.35">
      <c r="A112" s="156"/>
      <c r="B112" s="304"/>
      <c r="C112" s="296"/>
      <c r="D112" s="341" t="s">
        <v>182</v>
      </c>
      <c r="E112" s="260"/>
      <c r="F112" s="260"/>
      <c r="G112" s="380"/>
      <c r="H112" s="374"/>
      <c r="I112" s="168"/>
      <c r="J112" s="193"/>
      <c r="K112" s="186"/>
      <c r="L112" s="363"/>
      <c r="M112" s="187"/>
      <c r="N112" s="188"/>
      <c r="O112" s="188"/>
      <c r="P112" s="168"/>
      <c r="Q112" s="189"/>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c r="BB112" s="90"/>
      <c r="BC112" s="90"/>
      <c r="BD112" s="90"/>
      <c r="BE112" s="90"/>
      <c r="BF112" s="90"/>
      <c r="BG112" s="90"/>
      <c r="BH112" s="90"/>
      <c r="BI112" s="90"/>
      <c r="BJ112" s="90"/>
      <c r="BK112" s="90"/>
      <c r="BL112" s="90"/>
      <c r="BM112" s="90"/>
      <c r="BN112" s="90"/>
      <c r="BO112" s="90"/>
      <c r="BP112" s="90"/>
      <c r="BQ112" s="90"/>
      <c r="BR112" s="90"/>
      <c r="BS112" s="90"/>
      <c r="BT112" s="90"/>
      <c r="BU112" s="90"/>
      <c r="BV112" s="90"/>
      <c r="BW112" s="90"/>
      <c r="BX112" s="90"/>
      <c r="BY112" s="90"/>
      <c r="BZ112" s="90"/>
      <c r="CA112" s="90"/>
      <c r="CB112" s="90"/>
      <c r="CC112" s="90"/>
      <c r="CD112" s="90"/>
      <c r="CE112" s="90"/>
      <c r="CF112" s="90"/>
      <c r="CG112" s="90"/>
      <c r="CH112" s="90"/>
      <c r="CI112" s="90"/>
      <c r="CJ112" s="90"/>
      <c r="CK112" s="90"/>
      <c r="CL112" s="90"/>
      <c r="CM112" s="90"/>
      <c r="CN112" s="90"/>
      <c r="CO112" s="90"/>
      <c r="CP112" s="90"/>
      <c r="CQ112" s="90"/>
      <c r="CR112" s="90"/>
      <c r="CS112" s="90"/>
      <c r="CT112" s="90"/>
      <c r="CU112" s="90"/>
      <c r="CV112" s="90"/>
      <c r="CW112" s="90"/>
      <c r="CX112" s="90"/>
      <c r="CY112" s="90"/>
      <c r="CZ112" s="90"/>
      <c r="DA112" s="90"/>
      <c r="DB112" s="90"/>
      <c r="DC112" s="90"/>
      <c r="DD112" s="90"/>
      <c r="DE112" s="90"/>
      <c r="DF112" s="90"/>
      <c r="DG112" s="90"/>
      <c r="DH112" s="90"/>
    </row>
    <row r="113" spans="1:112" s="136" customFormat="1" ht="21.6" x14ac:dyDescent="0.3">
      <c r="A113" s="151"/>
      <c r="B113" s="291" t="s">
        <v>183</v>
      </c>
      <c r="C113" s="286" t="s">
        <v>184</v>
      </c>
      <c r="D113" s="337" t="s">
        <v>185</v>
      </c>
      <c r="E113" s="166"/>
      <c r="F113" s="166"/>
      <c r="G113" s="377"/>
      <c r="H113" s="375"/>
      <c r="I113" s="168"/>
      <c r="J113" s="191"/>
      <c r="K113" s="170" t="str" cm="1">
        <f t="array" ref="K113">IF((AND(J114:J127=1)), "Fully Mapped", "Not/ Partially Mapped")</f>
        <v>Not/ Partially Mapped</v>
      </c>
      <c r="L113" s="363"/>
      <c r="M113" s="172"/>
      <c r="N113" s="173"/>
      <c r="O113" s="173"/>
      <c r="P113" s="168"/>
      <c r="Q113" s="174"/>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c r="BP113" s="90"/>
      <c r="BQ113" s="90"/>
      <c r="BR113" s="90"/>
      <c r="BS113" s="90"/>
      <c r="BT113" s="90"/>
      <c r="BU113" s="90"/>
      <c r="BV113" s="90"/>
      <c r="BW113" s="90"/>
      <c r="BX113" s="90"/>
      <c r="BY113" s="90"/>
      <c r="BZ113" s="90"/>
      <c r="CA113" s="90"/>
      <c r="CB113" s="90"/>
      <c r="CC113" s="90"/>
      <c r="CD113" s="90"/>
      <c r="CE113" s="90"/>
      <c r="CF113" s="90"/>
      <c r="CG113" s="90"/>
      <c r="CH113" s="90"/>
      <c r="CI113" s="90"/>
      <c r="CJ113" s="90"/>
      <c r="CK113" s="90"/>
      <c r="CL113" s="90"/>
      <c r="CM113" s="90"/>
      <c r="CN113" s="90"/>
      <c r="CO113" s="90"/>
      <c r="CP113" s="90"/>
      <c r="CQ113" s="90"/>
      <c r="CR113" s="90"/>
      <c r="CS113" s="90"/>
      <c r="CT113" s="90"/>
      <c r="CU113" s="90"/>
      <c r="CV113" s="90"/>
      <c r="CW113" s="90"/>
      <c r="CX113" s="90"/>
      <c r="CY113" s="90"/>
      <c r="CZ113" s="90"/>
      <c r="DA113" s="90"/>
      <c r="DB113" s="90"/>
      <c r="DC113" s="90"/>
      <c r="DD113" s="90"/>
      <c r="DE113" s="90"/>
      <c r="DF113" s="90"/>
      <c r="DG113" s="90"/>
      <c r="DH113" s="90"/>
    </row>
    <row r="114" spans="1:112" ht="194.4" x14ac:dyDescent="0.3">
      <c r="A114" s="161"/>
      <c r="B114" s="291"/>
      <c r="C114" s="286"/>
      <c r="D114" s="342" t="s">
        <v>186</v>
      </c>
      <c r="E114" s="195"/>
      <c r="F114" s="195"/>
      <c r="G114" s="371"/>
      <c r="H114" s="368"/>
      <c r="I114" s="168"/>
      <c r="J114" s="182"/>
      <c r="K114" s="197"/>
      <c r="L114" s="363"/>
      <c r="M114" s="198"/>
      <c r="N114" s="199"/>
      <c r="O114" s="199"/>
      <c r="P114" s="168"/>
      <c r="Q114" s="200"/>
    </row>
    <row r="115" spans="1:112" ht="43.2" x14ac:dyDescent="0.3">
      <c r="A115" s="161"/>
      <c r="B115" s="291"/>
      <c r="C115" s="286"/>
      <c r="D115" s="336" t="s">
        <v>187</v>
      </c>
      <c r="E115" s="195"/>
      <c r="F115" s="195"/>
      <c r="G115" s="371"/>
      <c r="H115" s="373"/>
      <c r="I115" s="168"/>
      <c r="J115" s="182"/>
      <c r="K115" s="197"/>
      <c r="L115" s="363"/>
      <c r="M115" s="198"/>
      <c r="N115" s="199"/>
      <c r="O115" s="199"/>
      <c r="P115" s="168"/>
      <c r="Q115" s="200"/>
    </row>
    <row r="116" spans="1:112" ht="43.2" x14ac:dyDescent="0.3">
      <c r="A116" s="161"/>
      <c r="B116" s="291"/>
      <c r="C116" s="286"/>
      <c r="D116" s="342" t="s">
        <v>188</v>
      </c>
      <c r="E116" s="195"/>
      <c r="F116" s="195"/>
      <c r="G116" s="371"/>
      <c r="H116" s="376"/>
      <c r="I116" s="168"/>
      <c r="J116" s="182"/>
      <c r="K116" s="197"/>
      <c r="L116" s="363"/>
      <c r="M116" s="198"/>
      <c r="N116" s="199"/>
      <c r="O116" s="199"/>
      <c r="P116" s="168"/>
      <c r="Q116" s="200"/>
    </row>
    <row r="117" spans="1:112" ht="64.8" x14ac:dyDescent="0.3">
      <c r="A117" s="161"/>
      <c r="B117" s="291"/>
      <c r="C117" s="286"/>
      <c r="D117" s="342" t="s">
        <v>189</v>
      </c>
      <c r="E117" s="195"/>
      <c r="F117" s="195"/>
      <c r="G117" s="371"/>
      <c r="H117" s="368"/>
      <c r="I117" s="168"/>
      <c r="J117" s="182"/>
      <c r="K117" s="197"/>
      <c r="L117" s="363"/>
      <c r="M117" s="198"/>
      <c r="N117" s="199"/>
      <c r="O117" s="199"/>
      <c r="P117" s="168"/>
      <c r="Q117" s="200"/>
    </row>
    <row r="118" spans="1:112" ht="43.2" x14ac:dyDescent="0.3">
      <c r="A118" s="161"/>
      <c r="B118" s="291"/>
      <c r="C118" s="286"/>
      <c r="D118" s="342" t="s">
        <v>190</v>
      </c>
      <c r="E118" s="195"/>
      <c r="F118" s="195"/>
      <c r="G118" s="371"/>
      <c r="H118" s="368"/>
      <c r="I118" s="168"/>
      <c r="J118" s="182"/>
      <c r="K118" s="197"/>
      <c r="L118" s="363"/>
      <c r="M118" s="198"/>
      <c r="N118" s="199"/>
      <c r="O118" s="199"/>
      <c r="P118" s="168"/>
      <c r="Q118" s="200"/>
    </row>
    <row r="119" spans="1:112" ht="43.2" x14ac:dyDescent="0.3">
      <c r="A119" s="161"/>
      <c r="B119" s="291"/>
      <c r="C119" s="286"/>
      <c r="D119" s="342" t="s">
        <v>191</v>
      </c>
      <c r="E119" s="195"/>
      <c r="F119" s="195"/>
      <c r="G119" s="371"/>
      <c r="H119" s="368"/>
      <c r="I119" s="168"/>
      <c r="J119" s="182"/>
      <c r="K119" s="197"/>
      <c r="L119" s="363"/>
      <c r="M119" s="198"/>
      <c r="N119" s="199"/>
      <c r="O119" s="199"/>
      <c r="P119" s="168"/>
      <c r="Q119" s="200"/>
    </row>
    <row r="120" spans="1:112" ht="43.2" x14ac:dyDescent="0.3">
      <c r="A120" s="161"/>
      <c r="B120" s="291"/>
      <c r="C120" s="286"/>
      <c r="D120" s="342" t="s">
        <v>192</v>
      </c>
      <c r="E120" s="195"/>
      <c r="F120" s="195"/>
      <c r="G120" s="371"/>
      <c r="H120" s="368"/>
      <c r="I120" s="168"/>
      <c r="J120" s="182"/>
      <c r="K120" s="197"/>
      <c r="L120" s="363"/>
      <c r="M120" s="198"/>
      <c r="N120" s="199"/>
      <c r="O120" s="199"/>
      <c r="P120" s="168"/>
      <c r="Q120" s="200"/>
    </row>
    <row r="121" spans="1:112" ht="43.2" x14ac:dyDescent="0.3">
      <c r="A121" s="161"/>
      <c r="B121" s="291"/>
      <c r="C121" s="286"/>
      <c r="D121" s="342" t="s">
        <v>193</v>
      </c>
      <c r="E121" s="195"/>
      <c r="F121" s="195"/>
      <c r="G121" s="371"/>
      <c r="H121" s="368"/>
      <c r="I121" s="168"/>
      <c r="J121" s="181"/>
      <c r="K121" s="197"/>
      <c r="L121" s="363"/>
      <c r="M121" s="198"/>
      <c r="N121" s="199"/>
      <c r="O121" s="199"/>
      <c r="P121" s="168"/>
      <c r="Q121" s="200"/>
    </row>
    <row r="122" spans="1:112" ht="43.2" x14ac:dyDescent="0.3">
      <c r="A122" s="161"/>
      <c r="B122" s="291"/>
      <c r="C122" s="286"/>
      <c r="D122" s="352" t="s">
        <v>194</v>
      </c>
      <c r="E122" s="195"/>
      <c r="F122" s="195"/>
      <c r="G122" s="371"/>
      <c r="H122" s="368"/>
      <c r="I122" s="168"/>
      <c r="J122" s="182"/>
      <c r="K122" s="197"/>
      <c r="L122" s="363"/>
      <c r="M122" s="198"/>
      <c r="N122" s="199"/>
      <c r="O122" s="199"/>
      <c r="P122" s="168"/>
      <c r="Q122" s="200"/>
    </row>
    <row r="123" spans="1:112" ht="43.2" x14ac:dyDescent="0.3">
      <c r="A123" s="161"/>
      <c r="B123" s="291"/>
      <c r="C123" s="286"/>
      <c r="D123" s="342" t="s">
        <v>195</v>
      </c>
      <c r="E123" s="195"/>
      <c r="F123" s="195"/>
      <c r="G123" s="371"/>
      <c r="H123" s="368"/>
      <c r="I123" s="168"/>
      <c r="J123" s="182"/>
      <c r="K123" s="197"/>
      <c r="L123" s="363"/>
      <c r="M123" s="198"/>
      <c r="N123" s="199"/>
      <c r="O123" s="199"/>
      <c r="P123" s="168"/>
      <c r="Q123" s="200"/>
    </row>
    <row r="124" spans="1:112" ht="64.8" x14ac:dyDescent="0.3">
      <c r="A124" s="161"/>
      <c r="B124" s="291"/>
      <c r="C124" s="286"/>
      <c r="D124" s="342" t="s">
        <v>196</v>
      </c>
      <c r="E124" s="195"/>
      <c r="F124" s="195"/>
      <c r="G124" s="371"/>
      <c r="H124" s="368"/>
      <c r="I124" s="168"/>
      <c r="J124" s="182"/>
      <c r="K124" s="197"/>
      <c r="L124" s="363"/>
      <c r="M124" s="198"/>
      <c r="N124" s="199"/>
      <c r="O124" s="199"/>
      <c r="P124" s="168"/>
      <c r="Q124" s="200"/>
    </row>
    <row r="125" spans="1:112" ht="43.2" x14ac:dyDescent="0.3">
      <c r="A125" s="161"/>
      <c r="B125" s="291"/>
      <c r="C125" s="286"/>
      <c r="D125" s="342" t="s">
        <v>197</v>
      </c>
      <c r="E125" s="195"/>
      <c r="F125" s="195"/>
      <c r="G125" s="371"/>
      <c r="H125" s="373"/>
      <c r="I125" s="168"/>
      <c r="J125" s="182"/>
      <c r="K125" s="197"/>
      <c r="L125" s="363"/>
      <c r="M125" s="198"/>
      <c r="N125" s="199"/>
      <c r="O125" s="199"/>
      <c r="P125" s="168"/>
      <c r="Q125" s="200"/>
    </row>
    <row r="126" spans="1:112" ht="21.6" x14ac:dyDescent="0.3">
      <c r="A126" s="152"/>
      <c r="B126" s="291"/>
      <c r="C126" s="286"/>
      <c r="D126" s="336" t="s">
        <v>198</v>
      </c>
      <c r="E126" s="334"/>
      <c r="F126" s="176"/>
      <c r="G126" s="379"/>
      <c r="H126" s="383"/>
      <c r="I126" s="168"/>
      <c r="J126" s="182"/>
      <c r="K126" s="171"/>
      <c r="L126" s="363"/>
      <c r="M126" s="178"/>
      <c r="N126" s="179"/>
      <c r="O126" s="179"/>
      <c r="P126" s="168"/>
      <c r="Q126" s="180"/>
    </row>
    <row r="127" spans="1:112" s="137" customFormat="1" ht="22.2" thickBot="1" x14ac:dyDescent="0.35">
      <c r="A127" s="156"/>
      <c r="B127" s="292"/>
      <c r="C127" s="288"/>
      <c r="D127" s="351" t="s">
        <v>199</v>
      </c>
      <c r="E127" s="226"/>
      <c r="F127" s="203"/>
      <c r="G127" s="386"/>
      <c r="H127" s="384"/>
      <c r="I127" s="168"/>
      <c r="J127" s="185"/>
      <c r="K127" s="216"/>
      <c r="L127" s="363"/>
      <c r="M127" s="204"/>
      <c r="N127" s="205"/>
      <c r="O127" s="205"/>
      <c r="P127" s="168"/>
      <c r="Q127" s="206"/>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c r="BB127" s="90"/>
      <c r="BC127" s="90"/>
      <c r="BD127" s="90"/>
      <c r="BE127" s="90"/>
      <c r="BF127" s="90"/>
      <c r="BG127" s="90"/>
      <c r="BH127" s="90"/>
      <c r="BI127" s="90"/>
      <c r="BJ127" s="90"/>
      <c r="BK127" s="90"/>
      <c r="BL127" s="90"/>
      <c r="BM127" s="90"/>
      <c r="BN127" s="90"/>
      <c r="BO127" s="90"/>
      <c r="BP127" s="90"/>
      <c r="BQ127" s="90"/>
      <c r="BR127" s="90"/>
      <c r="BS127" s="90"/>
      <c r="BT127" s="90"/>
      <c r="BU127" s="90"/>
      <c r="BV127" s="90"/>
      <c r="BW127" s="90"/>
      <c r="BX127" s="90"/>
      <c r="BY127" s="90"/>
      <c r="BZ127" s="90"/>
      <c r="CA127" s="90"/>
      <c r="CB127" s="90"/>
      <c r="CC127" s="90"/>
      <c r="CD127" s="90"/>
      <c r="CE127" s="90"/>
      <c r="CF127" s="90"/>
      <c r="CG127" s="90"/>
      <c r="CH127" s="90"/>
      <c r="CI127" s="90"/>
      <c r="CJ127" s="90"/>
      <c r="CK127" s="90"/>
      <c r="CL127" s="90"/>
      <c r="CM127" s="90"/>
      <c r="CN127" s="90"/>
      <c r="CO127" s="90"/>
      <c r="CP127" s="90"/>
      <c r="CQ127" s="90"/>
      <c r="CR127" s="90"/>
      <c r="CS127" s="90"/>
      <c r="CT127" s="90"/>
      <c r="CU127" s="90"/>
      <c r="CV127" s="90"/>
      <c r="CW127" s="90"/>
      <c r="CX127" s="90"/>
      <c r="CY127" s="90"/>
      <c r="CZ127" s="90"/>
      <c r="DA127" s="90"/>
      <c r="DB127" s="90"/>
      <c r="DC127" s="90"/>
      <c r="DD127" s="90"/>
      <c r="DE127" s="90"/>
      <c r="DF127" s="90"/>
      <c r="DG127" s="90"/>
      <c r="DH127" s="90"/>
    </row>
    <row r="128" spans="1:112" s="137" customFormat="1" ht="173.4" thickBot="1" x14ac:dyDescent="0.35">
      <c r="A128" s="162"/>
      <c r="B128" s="289" t="s">
        <v>200</v>
      </c>
      <c r="C128" s="300" t="s">
        <v>201</v>
      </c>
      <c r="D128" s="328" t="s">
        <v>202</v>
      </c>
      <c r="E128" s="237"/>
      <c r="F128" s="237"/>
      <c r="G128" s="370"/>
      <c r="H128" s="367"/>
      <c r="I128" s="245"/>
      <c r="J128" s="246"/>
      <c r="K128" s="238" t="str">
        <f>IF((AND(J128=1)), "Fully Mapped", "Not/ Partially Mapped")</f>
        <v>Not/ Partially Mapped</v>
      </c>
      <c r="L128" s="364"/>
      <c r="M128" s="239"/>
      <c r="N128" s="239"/>
      <c r="O128" s="239"/>
      <c r="P128" s="245"/>
      <c r="Q128" s="243"/>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c r="BB128" s="90"/>
      <c r="BC128" s="90"/>
      <c r="BD128" s="90"/>
      <c r="BE128" s="90"/>
      <c r="BF128" s="90"/>
      <c r="BG128" s="90"/>
      <c r="BH128" s="90"/>
      <c r="BI128" s="90"/>
      <c r="BJ128" s="90"/>
      <c r="BK128" s="90"/>
      <c r="BL128" s="90"/>
      <c r="BM128" s="90"/>
      <c r="BN128" s="90"/>
      <c r="BO128" s="90"/>
      <c r="BP128" s="90"/>
      <c r="BQ128" s="90"/>
      <c r="BR128" s="90"/>
      <c r="BS128" s="90"/>
      <c r="BT128" s="90"/>
      <c r="BU128" s="90"/>
      <c r="BV128" s="90"/>
      <c r="BW128" s="90"/>
      <c r="BX128" s="90"/>
      <c r="BY128" s="90"/>
      <c r="BZ128" s="90"/>
      <c r="CA128" s="90"/>
      <c r="CB128" s="90"/>
      <c r="CC128" s="90"/>
      <c r="CD128" s="90"/>
      <c r="CE128" s="90"/>
      <c r="CF128" s="90"/>
      <c r="CG128" s="90"/>
      <c r="CH128" s="90"/>
      <c r="CI128" s="90"/>
      <c r="CJ128" s="90"/>
      <c r="CK128" s="90"/>
      <c r="CL128" s="90"/>
      <c r="CM128" s="90"/>
      <c r="CN128" s="90"/>
      <c r="CO128" s="90"/>
      <c r="CP128" s="90"/>
      <c r="CQ128" s="90"/>
      <c r="CR128" s="90"/>
      <c r="CS128" s="90"/>
      <c r="CT128" s="90"/>
      <c r="CU128" s="90"/>
      <c r="CV128" s="90"/>
      <c r="CW128" s="90"/>
      <c r="CX128" s="90"/>
      <c r="CY128" s="90"/>
      <c r="CZ128" s="90"/>
      <c r="DA128" s="90"/>
      <c r="DB128" s="90"/>
      <c r="DC128" s="90"/>
      <c r="DD128" s="90"/>
      <c r="DE128" s="90"/>
      <c r="DF128" s="90"/>
      <c r="DG128" s="90"/>
      <c r="DH128" s="90"/>
    </row>
    <row r="129" spans="1:112" s="138" customFormat="1" ht="22.2" thickBot="1" x14ac:dyDescent="0.35">
      <c r="A129" s="159"/>
      <c r="B129" s="153" t="s">
        <v>0</v>
      </c>
      <c r="C129" s="154" t="s">
        <v>5</v>
      </c>
      <c r="D129" s="155" t="s">
        <v>421</v>
      </c>
      <c r="E129" s="217"/>
      <c r="F129" s="218"/>
      <c r="G129" s="218"/>
      <c r="H129" s="218"/>
      <c r="I129" s="219"/>
      <c r="J129" s="220"/>
      <c r="K129" s="221"/>
      <c r="L129" s="219"/>
      <c r="M129" s="219"/>
      <c r="N129" s="219"/>
      <c r="O129" s="219"/>
      <c r="P129" s="219"/>
      <c r="Q129" s="223"/>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c r="BB129" s="90"/>
      <c r="BC129" s="90"/>
      <c r="BD129" s="90"/>
      <c r="BE129" s="90"/>
      <c r="BF129" s="90"/>
      <c r="BG129" s="90"/>
      <c r="BH129" s="90"/>
      <c r="BI129" s="90"/>
      <c r="BJ129" s="90"/>
      <c r="BK129" s="90"/>
      <c r="BL129" s="90"/>
      <c r="BM129" s="90"/>
      <c r="BN129" s="90"/>
      <c r="BO129" s="90"/>
      <c r="BP129" s="90"/>
      <c r="BQ129" s="90"/>
      <c r="BR129" s="90"/>
      <c r="BS129" s="90"/>
      <c r="BT129" s="90"/>
      <c r="BU129" s="90"/>
      <c r="BV129" s="90"/>
      <c r="BW129" s="90"/>
      <c r="BX129" s="90"/>
      <c r="BY129" s="90"/>
      <c r="BZ129" s="90"/>
      <c r="CA129" s="90"/>
      <c r="CB129" s="90"/>
      <c r="CC129" s="90"/>
      <c r="CD129" s="90"/>
      <c r="CE129" s="90"/>
      <c r="CF129" s="90"/>
      <c r="CG129" s="90"/>
      <c r="CH129" s="90"/>
      <c r="CI129" s="90"/>
      <c r="CJ129" s="90"/>
      <c r="CK129" s="90"/>
      <c r="CL129" s="90"/>
      <c r="CM129" s="90"/>
      <c r="CN129" s="90"/>
      <c r="CO129" s="90"/>
      <c r="CP129" s="90"/>
      <c r="CQ129" s="90"/>
      <c r="CR129" s="90"/>
      <c r="CS129" s="90"/>
      <c r="CT129" s="90"/>
      <c r="CU129" s="90"/>
      <c r="CV129" s="90"/>
      <c r="CW129" s="90"/>
      <c r="CX129" s="90"/>
      <c r="CY129" s="90"/>
      <c r="CZ129" s="90"/>
      <c r="DA129" s="90"/>
      <c r="DB129" s="90"/>
      <c r="DC129" s="90"/>
      <c r="DD129" s="90"/>
      <c r="DE129" s="90"/>
      <c r="DF129" s="90"/>
      <c r="DG129" s="90"/>
      <c r="DH129" s="90"/>
    </row>
    <row r="130" spans="1:112" s="136" customFormat="1" ht="87" thickBot="1" x14ac:dyDescent="0.35">
      <c r="A130" s="151"/>
      <c r="B130" s="289" t="s">
        <v>203</v>
      </c>
      <c r="C130" s="300" t="s">
        <v>204</v>
      </c>
      <c r="D130" s="328" t="s">
        <v>205</v>
      </c>
      <c r="E130" s="195"/>
      <c r="F130" s="195"/>
      <c r="G130" s="377"/>
      <c r="H130" s="368"/>
      <c r="I130" s="168"/>
      <c r="J130" s="236"/>
      <c r="K130" s="213" t="str" cm="1">
        <f t="array" ref="K130">IF((AND(J130:J130=1)), "Fully Mapped", "Not/ Partially Mapped")</f>
        <v>Not/ Partially Mapped</v>
      </c>
      <c r="L130" s="242">
        <f>SUM('Workings out'!K5:K13)</f>
        <v>0</v>
      </c>
      <c r="M130" s="198"/>
      <c r="N130" s="199"/>
      <c r="O130" s="199"/>
      <c r="P130" s="168"/>
      <c r="Q130" s="215"/>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c r="BB130" s="90"/>
      <c r="BC130" s="90"/>
      <c r="BD130" s="90"/>
      <c r="BE130" s="90"/>
      <c r="BF130" s="90"/>
      <c r="BG130" s="90"/>
      <c r="BH130" s="90"/>
      <c r="BI130" s="90"/>
      <c r="BJ130" s="90"/>
      <c r="BK130" s="90"/>
      <c r="BL130" s="90"/>
      <c r="BM130" s="90"/>
      <c r="BN130" s="90"/>
      <c r="BO130" s="90"/>
      <c r="BP130" s="90"/>
      <c r="BQ130" s="90"/>
      <c r="BR130" s="90"/>
      <c r="BS130" s="90"/>
      <c r="BT130" s="90"/>
      <c r="BU130" s="90"/>
      <c r="BV130" s="90"/>
      <c r="BW130" s="90"/>
      <c r="BX130" s="90"/>
      <c r="BY130" s="90"/>
      <c r="BZ130" s="90"/>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c r="DA130" s="90"/>
      <c r="DB130" s="90"/>
      <c r="DC130" s="90"/>
      <c r="DD130" s="90"/>
      <c r="DE130" s="90"/>
      <c r="DF130" s="90"/>
      <c r="DG130" s="90"/>
      <c r="DH130" s="90"/>
    </row>
    <row r="131" spans="1:112" s="136" customFormat="1" ht="21.6" x14ac:dyDescent="0.3">
      <c r="A131" s="151"/>
      <c r="B131" s="308" t="s">
        <v>206</v>
      </c>
      <c r="C131" s="305" t="s">
        <v>207</v>
      </c>
      <c r="D131" s="350" t="s">
        <v>208</v>
      </c>
      <c r="E131" s="166"/>
      <c r="F131" s="166"/>
      <c r="G131" s="377"/>
      <c r="H131" s="369"/>
      <c r="I131" s="168"/>
      <c r="J131" s="169"/>
      <c r="K131" s="170" t="str" cm="1">
        <f t="array" ref="K131">IF((AND(J131:J138=1)), "Fully Mapped", "Not/ Partially Mapped")</f>
        <v>Not/ Partially Mapped</v>
      </c>
      <c r="L131" s="224"/>
      <c r="M131" s="172"/>
      <c r="N131" s="173"/>
      <c r="O131" s="173"/>
      <c r="P131" s="168"/>
      <c r="Q131" s="174"/>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c r="BB131" s="90"/>
      <c r="BC131" s="90"/>
      <c r="BD131" s="90"/>
      <c r="BE131" s="90"/>
      <c r="BF131" s="90"/>
      <c r="BG131" s="90"/>
      <c r="BH131" s="90"/>
      <c r="BI131" s="90"/>
      <c r="BJ131" s="90"/>
      <c r="BK131" s="90"/>
      <c r="BL131" s="90"/>
      <c r="BM131" s="90"/>
      <c r="BN131" s="90"/>
      <c r="BO131" s="90"/>
      <c r="BP131" s="90"/>
      <c r="BQ131" s="90"/>
      <c r="BR131" s="90"/>
      <c r="BS131" s="90"/>
      <c r="BT131" s="90"/>
      <c r="BU131" s="90"/>
      <c r="BV131" s="90"/>
      <c r="BW131" s="90"/>
      <c r="BX131" s="90"/>
      <c r="BY131" s="90"/>
      <c r="BZ131" s="90"/>
      <c r="CA131" s="90"/>
      <c r="CB131" s="90"/>
      <c r="CC131" s="90"/>
      <c r="CD131" s="90"/>
      <c r="CE131" s="90"/>
      <c r="CF131" s="90"/>
      <c r="CG131" s="90"/>
      <c r="CH131" s="90"/>
      <c r="CI131" s="90"/>
      <c r="CJ131" s="90"/>
      <c r="CK131" s="90"/>
      <c r="CL131" s="90"/>
      <c r="CM131" s="90"/>
      <c r="CN131" s="90"/>
      <c r="CO131" s="90"/>
      <c r="CP131" s="90"/>
      <c r="CQ131" s="90"/>
      <c r="CR131" s="90"/>
      <c r="CS131" s="90"/>
      <c r="CT131" s="90"/>
      <c r="CU131" s="90"/>
      <c r="CV131" s="90"/>
      <c r="CW131" s="90"/>
      <c r="CX131" s="90"/>
      <c r="CY131" s="90"/>
      <c r="CZ131" s="90"/>
      <c r="DA131" s="90"/>
      <c r="DB131" s="90"/>
      <c r="DC131" s="90"/>
      <c r="DD131" s="90"/>
      <c r="DE131" s="90"/>
      <c r="DF131" s="90"/>
      <c r="DG131" s="90"/>
      <c r="DH131" s="90"/>
    </row>
    <row r="132" spans="1:112" ht="86.4" x14ac:dyDescent="0.3">
      <c r="A132" s="161"/>
      <c r="B132" s="309"/>
      <c r="C132" s="306"/>
      <c r="D132" s="336" t="s">
        <v>209</v>
      </c>
      <c r="E132" s="334"/>
      <c r="F132" s="334"/>
      <c r="G132" s="379"/>
      <c r="H132" s="368"/>
      <c r="I132" s="168"/>
      <c r="J132" s="181"/>
      <c r="K132" s="197"/>
      <c r="L132" s="224"/>
      <c r="M132" s="198"/>
      <c r="N132" s="199"/>
      <c r="O132" s="199"/>
      <c r="P132" s="168"/>
      <c r="Q132" s="200"/>
    </row>
    <row r="133" spans="1:112" ht="43.2" x14ac:dyDescent="0.3">
      <c r="A133" s="161"/>
      <c r="B133" s="309"/>
      <c r="C133" s="306"/>
      <c r="D133" s="336" t="s">
        <v>210</v>
      </c>
      <c r="E133" s="340"/>
      <c r="F133" s="340"/>
      <c r="G133" s="385"/>
      <c r="H133" s="373"/>
      <c r="I133" s="168"/>
      <c r="J133" s="182"/>
      <c r="K133" s="197"/>
      <c r="L133" s="224"/>
      <c r="M133" s="198"/>
      <c r="N133" s="199"/>
      <c r="O133" s="199"/>
      <c r="P133" s="168"/>
      <c r="Q133" s="200"/>
    </row>
    <row r="134" spans="1:112" ht="86.4" x14ac:dyDescent="0.3">
      <c r="A134" s="161"/>
      <c r="B134" s="309"/>
      <c r="C134" s="306"/>
      <c r="D134" s="336" t="s">
        <v>211</v>
      </c>
      <c r="E134" s="340"/>
      <c r="F134" s="340"/>
      <c r="G134" s="385"/>
      <c r="H134" s="376"/>
      <c r="I134" s="168"/>
      <c r="J134" s="177"/>
      <c r="K134" s="197"/>
      <c r="L134" s="224"/>
      <c r="M134" s="198"/>
      <c r="N134" s="199"/>
      <c r="O134" s="199"/>
      <c r="P134" s="168"/>
      <c r="Q134" s="200"/>
    </row>
    <row r="135" spans="1:112" ht="21.6" x14ac:dyDescent="0.3">
      <c r="A135" s="161"/>
      <c r="B135" s="309"/>
      <c r="C135" s="306"/>
      <c r="D135" s="342" t="s">
        <v>212</v>
      </c>
      <c r="E135" s="340"/>
      <c r="F135" s="340"/>
      <c r="G135" s="385"/>
      <c r="H135" s="376"/>
      <c r="I135" s="168"/>
      <c r="J135" s="177"/>
      <c r="K135" s="197"/>
      <c r="L135" s="224"/>
      <c r="M135" s="198"/>
      <c r="N135" s="199"/>
      <c r="O135" s="199"/>
      <c r="P135" s="168"/>
      <c r="Q135" s="200"/>
    </row>
    <row r="136" spans="1:112" ht="21.6" x14ac:dyDescent="0.3">
      <c r="A136" s="161"/>
      <c r="B136" s="309"/>
      <c r="C136" s="306"/>
      <c r="D136" s="336" t="s">
        <v>213</v>
      </c>
      <c r="E136" s="338"/>
      <c r="F136" s="338"/>
      <c r="G136" s="382"/>
      <c r="H136" s="383"/>
      <c r="I136" s="168"/>
      <c r="J136" s="181"/>
      <c r="K136" s="197"/>
      <c r="L136" s="224"/>
      <c r="M136" s="198"/>
      <c r="N136" s="199"/>
      <c r="O136" s="199"/>
      <c r="P136" s="168"/>
      <c r="Q136" s="200"/>
    </row>
    <row r="137" spans="1:112" ht="43.2" x14ac:dyDescent="0.3">
      <c r="A137" s="152"/>
      <c r="B137" s="309"/>
      <c r="C137" s="306"/>
      <c r="D137" s="329" t="s">
        <v>214</v>
      </c>
      <c r="E137" s="338"/>
      <c r="F137" s="338"/>
      <c r="G137" s="382"/>
      <c r="H137" s="383"/>
      <c r="I137" s="168"/>
      <c r="J137" s="182"/>
      <c r="K137" s="171"/>
      <c r="L137" s="224"/>
      <c r="M137" s="178"/>
      <c r="N137" s="179"/>
      <c r="O137" s="179"/>
      <c r="P137" s="168"/>
      <c r="Q137" s="247"/>
    </row>
    <row r="138" spans="1:112" s="137" customFormat="1" ht="65.400000000000006" thickBot="1" x14ac:dyDescent="0.35">
      <c r="A138" s="156"/>
      <c r="B138" s="310"/>
      <c r="C138" s="307"/>
      <c r="D138" s="325" t="s">
        <v>215</v>
      </c>
      <c r="E138" s="226"/>
      <c r="F138" s="226"/>
      <c r="G138" s="380"/>
      <c r="H138" s="384"/>
      <c r="I138" s="168"/>
      <c r="J138" s="185"/>
      <c r="K138" s="216"/>
      <c r="L138" s="244"/>
      <c r="M138" s="204"/>
      <c r="N138" s="205"/>
      <c r="O138" s="205"/>
      <c r="P138" s="168"/>
      <c r="Q138" s="248"/>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c r="BB138" s="90"/>
      <c r="BC138" s="90"/>
      <c r="BD138" s="90"/>
      <c r="BE138" s="90"/>
      <c r="BF138" s="90"/>
      <c r="BG138" s="90"/>
      <c r="BH138" s="90"/>
      <c r="BI138" s="90"/>
      <c r="BJ138" s="90"/>
      <c r="BK138" s="90"/>
      <c r="BL138" s="90"/>
      <c r="BM138" s="90"/>
      <c r="BN138" s="90"/>
      <c r="BO138" s="90"/>
      <c r="BP138" s="90"/>
      <c r="BQ138" s="90"/>
      <c r="BR138" s="90"/>
      <c r="BS138" s="90"/>
      <c r="BT138" s="90"/>
      <c r="BU138" s="90"/>
      <c r="BV138" s="90"/>
      <c r="BW138" s="90"/>
      <c r="BX138" s="90"/>
      <c r="BY138" s="90"/>
      <c r="BZ138" s="90"/>
      <c r="CA138" s="90"/>
      <c r="CB138" s="90"/>
      <c r="CC138" s="90"/>
      <c r="CD138" s="90"/>
      <c r="CE138" s="90"/>
      <c r="CF138" s="90"/>
      <c r="CG138" s="90"/>
      <c r="CH138" s="90"/>
      <c r="CI138" s="90"/>
      <c r="CJ138" s="90"/>
      <c r="CK138" s="90"/>
      <c r="CL138" s="90"/>
      <c r="CM138" s="90"/>
      <c r="CN138" s="90"/>
      <c r="CO138" s="90"/>
      <c r="CP138" s="90"/>
      <c r="CQ138" s="90"/>
      <c r="CR138" s="90"/>
      <c r="CS138" s="90"/>
      <c r="CT138" s="90"/>
      <c r="CU138" s="90"/>
      <c r="CV138" s="90"/>
      <c r="CW138" s="90"/>
      <c r="CX138" s="90"/>
      <c r="CY138" s="90"/>
      <c r="CZ138" s="90"/>
      <c r="DA138" s="90"/>
      <c r="DB138" s="90"/>
      <c r="DC138" s="90"/>
      <c r="DD138" s="90"/>
      <c r="DE138" s="90"/>
      <c r="DF138" s="90"/>
      <c r="DG138" s="90"/>
      <c r="DH138" s="90"/>
    </row>
    <row r="139" spans="1:112" s="138" customFormat="1" ht="22.2" thickBot="1" x14ac:dyDescent="0.35">
      <c r="A139" s="163" t="s">
        <v>216</v>
      </c>
      <c r="B139" s="153" t="s">
        <v>0</v>
      </c>
      <c r="C139" s="154" t="s">
        <v>1</v>
      </c>
      <c r="D139" s="155" t="s">
        <v>422</v>
      </c>
      <c r="E139" s="217"/>
      <c r="F139" s="218"/>
      <c r="G139" s="218"/>
      <c r="H139" s="218"/>
      <c r="I139" s="219"/>
      <c r="J139" s="220"/>
      <c r="K139" s="221"/>
      <c r="L139" s="221"/>
      <c r="M139" s="219"/>
      <c r="N139" s="219"/>
      <c r="O139" s="219"/>
      <c r="P139" s="219"/>
      <c r="Q139" s="223"/>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c r="BB139" s="90"/>
      <c r="BC139" s="90"/>
      <c r="BD139" s="90"/>
      <c r="BE139" s="90"/>
      <c r="BF139" s="90"/>
      <c r="BG139" s="90"/>
      <c r="BH139" s="90"/>
      <c r="BI139" s="90"/>
      <c r="BJ139" s="90"/>
      <c r="BK139" s="90"/>
      <c r="BL139" s="90"/>
      <c r="BM139" s="90"/>
      <c r="BN139" s="90"/>
      <c r="BO139" s="90"/>
      <c r="BP139" s="90"/>
      <c r="BQ139" s="90"/>
      <c r="BR139" s="90"/>
      <c r="BS139" s="90"/>
      <c r="BT139" s="90"/>
      <c r="BU139" s="90"/>
      <c r="BV139" s="90"/>
      <c r="BW139" s="90"/>
      <c r="BX139" s="90"/>
      <c r="BY139" s="90"/>
      <c r="BZ139" s="90"/>
      <c r="CA139" s="90"/>
      <c r="CB139" s="90"/>
      <c r="CC139" s="90"/>
      <c r="CD139" s="90"/>
      <c r="CE139" s="90"/>
      <c r="CF139" s="90"/>
      <c r="CG139" s="90"/>
      <c r="CH139" s="90"/>
      <c r="CI139" s="90"/>
      <c r="CJ139" s="90"/>
      <c r="CK139" s="90"/>
      <c r="CL139" s="90"/>
      <c r="CM139" s="90"/>
      <c r="CN139" s="90"/>
      <c r="CO139" s="90"/>
      <c r="CP139" s="90"/>
      <c r="CQ139" s="90"/>
      <c r="CR139" s="90"/>
      <c r="CS139" s="90"/>
      <c r="CT139" s="90"/>
      <c r="CU139" s="90"/>
      <c r="CV139" s="90"/>
      <c r="CW139" s="90"/>
      <c r="CX139" s="90"/>
      <c r="CY139" s="90"/>
      <c r="CZ139" s="90"/>
      <c r="DA139" s="90"/>
      <c r="DB139" s="90"/>
      <c r="DC139" s="90"/>
      <c r="DD139" s="90"/>
      <c r="DE139" s="90"/>
      <c r="DF139" s="90"/>
      <c r="DG139" s="90"/>
      <c r="DH139" s="90"/>
    </row>
    <row r="140" spans="1:112" s="136" customFormat="1" ht="151.80000000000001" thickBot="1" x14ac:dyDescent="0.35">
      <c r="A140" s="164"/>
      <c r="B140" s="289" t="s">
        <v>217</v>
      </c>
      <c r="C140" s="300" t="s">
        <v>218</v>
      </c>
      <c r="D140" s="319" t="s">
        <v>219</v>
      </c>
      <c r="E140" s="195"/>
      <c r="F140" s="195"/>
      <c r="G140" s="377"/>
      <c r="H140" s="368"/>
      <c r="I140" s="168"/>
      <c r="J140" s="236"/>
      <c r="K140" s="213" t="str" cm="1">
        <f t="array" ref="K140">IF((AND(J140:J140=1)), "Fully Mapped", "Not/ Partially Mapped")</f>
        <v>Not/ Partially Mapped</v>
      </c>
      <c r="L140" s="242">
        <f>SUM('Workings out'!L5:L12)</f>
        <v>0</v>
      </c>
      <c r="M140" s="198"/>
      <c r="N140" s="199"/>
      <c r="O140" s="199"/>
      <c r="P140" s="168"/>
      <c r="Q140" s="20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c r="BB140" s="90"/>
      <c r="BC140" s="90"/>
      <c r="BD140" s="90"/>
      <c r="BE140" s="90"/>
      <c r="BF140" s="90"/>
      <c r="BG140" s="90"/>
      <c r="BH140" s="90"/>
      <c r="BI140" s="90"/>
      <c r="BJ140" s="90"/>
      <c r="BK140" s="90"/>
      <c r="BL140" s="90"/>
      <c r="BM140" s="90"/>
      <c r="BN140" s="90"/>
      <c r="BO140" s="90"/>
      <c r="BP140" s="90"/>
      <c r="BQ140" s="90"/>
      <c r="BR140" s="90"/>
      <c r="BS140" s="90"/>
      <c r="BT140" s="90"/>
      <c r="BU140" s="90"/>
      <c r="BV140" s="90"/>
      <c r="BW140" s="90"/>
      <c r="BX140" s="90"/>
      <c r="BY140" s="90"/>
      <c r="BZ140" s="90"/>
      <c r="CA140" s="90"/>
      <c r="CB140" s="90"/>
      <c r="CC140" s="90"/>
      <c r="CD140" s="90"/>
      <c r="CE140" s="90"/>
      <c r="CF140" s="90"/>
      <c r="CG140" s="90"/>
      <c r="CH140" s="90"/>
      <c r="CI140" s="90"/>
      <c r="CJ140" s="90"/>
      <c r="CK140" s="90"/>
      <c r="CL140" s="90"/>
      <c r="CM140" s="90"/>
      <c r="CN140" s="90"/>
      <c r="CO140" s="90"/>
      <c r="CP140" s="90"/>
      <c r="CQ140" s="90"/>
      <c r="CR140" s="90"/>
      <c r="CS140" s="90"/>
      <c r="CT140" s="90"/>
      <c r="CU140" s="90"/>
      <c r="CV140" s="90"/>
      <c r="CW140" s="90"/>
      <c r="CX140" s="90"/>
      <c r="CY140" s="90"/>
      <c r="CZ140" s="90"/>
      <c r="DA140" s="90"/>
      <c r="DB140" s="90"/>
      <c r="DC140" s="90"/>
      <c r="DD140" s="90"/>
      <c r="DE140" s="90"/>
      <c r="DF140" s="90"/>
      <c r="DG140" s="90"/>
      <c r="DH140" s="90"/>
    </row>
    <row r="141" spans="1:112" s="138" customFormat="1" ht="43.8" thickBot="1" x14ac:dyDescent="0.35">
      <c r="A141" s="164"/>
      <c r="B141" s="289" t="s">
        <v>220</v>
      </c>
      <c r="C141" s="300" t="s">
        <v>221</v>
      </c>
      <c r="D141" s="319" t="s">
        <v>222</v>
      </c>
      <c r="E141" s="237"/>
      <c r="F141" s="237"/>
      <c r="G141" s="370"/>
      <c r="H141" s="387"/>
      <c r="I141" s="168"/>
      <c r="J141" s="236"/>
      <c r="K141" s="238" t="str" cm="1">
        <f t="array" ref="K141">IF((AND(J141:J141=1)), "Fully Mapped", "Not/ Partially Mapped")</f>
        <v>Not/ Partially Mapped</v>
      </c>
      <c r="L141" s="224"/>
      <c r="M141" s="239"/>
      <c r="N141" s="240"/>
      <c r="O141" s="240"/>
      <c r="P141" s="168"/>
      <c r="Q141" s="241"/>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90"/>
      <c r="BW141" s="90"/>
      <c r="BX141" s="90"/>
      <c r="BY141" s="90"/>
      <c r="BZ141" s="90"/>
      <c r="CA141" s="90"/>
      <c r="CB141" s="90"/>
      <c r="CC141" s="90"/>
      <c r="CD141" s="90"/>
      <c r="CE141" s="90"/>
      <c r="CF141" s="90"/>
      <c r="CG141" s="90"/>
      <c r="CH141" s="90"/>
      <c r="CI141" s="90"/>
      <c r="CJ141" s="90"/>
      <c r="CK141" s="90"/>
      <c r="CL141" s="90"/>
      <c r="CM141" s="90"/>
      <c r="CN141" s="90"/>
      <c r="CO141" s="90"/>
      <c r="CP141" s="90"/>
      <c r="CQ141" s="90"/>
      <c r="CR141" s="90"/>
      <c r="CS141" s="90"/>
      <c r="CT141" s="90"/>
      <c r="CU141" s="90"/>
      <c r="CV141" s="90"/>
      <c r="CW141" s="90"/>
      <c r="CX141" s="90"/>
      <c r="CY141" s="90"/>
      <c r="CZ141" s="90"/>
      <c r="DA141" s="90"/>
      <c r="DB141" s="90"/>
      <c r="DC141" s="90"/>
      <c r="DD141" s="90"/>
      <c r="DE141" s="90"/>
      <c r="DF141" s="90"/>
      <c r="DG141" s="90"/>
      <c r="DH141" s="90"/>
    </row>
    <row r="142" spans="1:112" s="138" customFormat="1" ht="216.6" thickBot="1" x14ac:dyDescent="0.35">
      <c r="A142" s="164"/>
      <c r="B142" s="289" t="s">
        <v>223</v>
      </c>
      <c r="C142" s="300" t="s">
        <v>224</v>
      </c>
      <c r="D142" s="319" t="s">
        <v>225</v>
      </c>
      <c r="E142" s="249"/>
      <c r="F142" s="249"/>
      <c r="G142" s="389"/>
      <c r="H142" s="388"/>
      <c r="I142" s="168"/>
      <c r="J142" s="236"/>
      <c r="K142" s="250" t="str">
        <f>IF((AND(J142=1)), "Fully Mapped", "Not/ Partially Mapped")</f>
        <v>Not/ Partially Mapped</v>
      </c>
      <c r="L142" s="224"/>
      <c r="M142" s="251"/>
      <c r="N142" s="252"/>
      <c r="O142" s="252"/>
      <c r="P142" s="168"/>
      <c r="Q142" s="253"/>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c r="BB142" s="90"/>
      <c r="BC142" s="90"/>
      <c r="BD142" s="90"/>
      <c r="BE142" s="90"/>
      <c r="BF142" s="90"/>
      <c r="BG142" s="90"/>
      <c r="BH142" s="90"/>
      <c r="BI142" s="90"/>
      <c r="BJ142" s="90"/>
      <c r="BK142" s="90"/>
      <c r="BL142" s="90"/>
      <c r="BM142" s="90"/>
      <c r="BN142" s="90"/>
      <c r="BO142" s="90"/>
      <c r="BP142" s="90"/>
      <c r="BQ142" s="90"/>
      <c r="BR142" s="90"/>
      <c r="BS142" s="90"/>
      <c r="BT142" s="90"/>
      <c r="BU142" s="90"/>
      <c r="BV142" s="90"/>
      <c r="BW142" s="90"/>
      <c r="BX142" s="90"/>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c r="CZ142" s="90"/>
      <c r="DA142" s="90"/>
      <c r="DB142" s="90"/>
      <c r="DC142" s="90"/>
      <c r="DD142" s="90"/>
      <c r="DE142" s="90"/>
      <c r="DF142" s="90"/>
      <c r="DG142" s="90"/>
      <c r="DH142" s="90"/>
    </row>
    <row r="143" spans="1:112" s="138" customFormat="1" ht="195" thickBot="1" x14ac:dyDescent="0.35">
      <c r="A143" s="164"/>
      <c r="B143" s="289" t="s">
        <v>226</v>
      </c>
      <c r="C143" s="300" t="s">
        <v>227</v>
      </c>
      <c r="D143" s="319" t="s">
        <v>228</v>
      </c>
      <c r="E143" s="249"/>
      <c r="F143" s="249"/>
      <c r="G143" s="389"/>
      <c r="H143" s="388"/>
      <c r="I143" s="168"/>
      <c r="J143" s="236"/>
      <c r="K143" s="250" t="str">
        <f>IF((AND(J143=1)), "Fully Mapped", "Not/ Partially Mapped")</f>
        <v>Not/ Partially Mapped</v>
      </c>
      <c r="L143" s="224"/>
      <c r="M143" s="251"/>
      <c r="N143" s="252"/>
      <c r="O143" s="252"/>
      <c r="P143" s="168"/>
      <c r="Q143" s="253"/>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c r="BB143" s="90"/>
      <c r="BC143" s="90"/>
      <c r="BD143" s="90"/>
      <c r="BE143" s="90"/>
      <c r="BF143" s="90"/>
      <c r="BG143" s="90"/>
      <c r="BH143" s="90"/>
      <c r="BI143" s="90"/>
      <c r="BJ143" s="90"/>
      <c r="BK143" s="90"/>
      <c r="BL143" s="90"/>
      <c r="BM143" s="90"/>
      <c r="BN143" s="90"/>
      <c r="BO143" s="90"/>
      <c r="BP143" s="90"/>
      <c r="BQ143" s="90"/>
      <c r="BR143" s="90"/>
      <c r="BS143" s="90"/>
      <c r="BT143" s="90"/>
      <c r="BU143" s="90"/>
      <c r="BV143" s="90"/>
      <c r="BW143" s="90"/>
      <c r="BX143" s="90"/>
      <c r="BY143" s="90"/>
      <c r="BZ143" s="90"/>
      <c r="CA143" s="90"/>
      <c r="CB143" s="90"/>
      <c r="CC143" s="90"/>
      <c r="CD143" s="90"/>
      <c r="CE143" s="90"/>
      <c r="CF143" s="90"/>
      <c r="CG143" s="90"/>
      <c r="CH143" s="90"/>
      <c r="CI143" s="90"/>
      <c r="CJ143" s="90"/>
      <c r="CK143" s="90"/>
      <c r="CL143" s="90"/>
      <c r="CM143" s="90"/>
      <c r="CN143" s="90"/>
      <c r="CO143" s="90"/>
      <c r="CP143" s="90"/>
      <c r="CQ143" s="90"/>
      <c r="CR143" s="90"/>
      <c r="CS143" s="90"/>
      <c r="CT143" s="90"/>
      <c r="CU143" s="90"/>
      <c r="CV143" s="90"/>
      <c r="CW143" s="90"/>
      <c r="CX143" s="90"/>
      <c r="CY143" s="90"/>
      <c r="CZ143" s="90"/>
      <c r="DA143" s="90"/>
      <c r="DB143" s="90"/>
      <c r="DC143" s="90"/>
      <c r="DD143" s="90"/>
      <c r="DE143" s="90"/>
      <c r="DF143" s="90"/>
      <c r="DG143" s="90"/>
      <c r="DH143" s="90"/>
    </row>
    <row r="144" spans="1:112" s="138" customFormat="1" ht="195" thickBot="1" x14ac:dyDescent="0.35">
      <c r="A144" s="164"/>
      <c r="B144" s="289" t="s">
        <v>229</v>
      </c>
      <c r="C144" s="300" t="s">
        <v>230</v>
      </c>
      <c r="D144" s="319" t="s">
        <v>231</v>
      </c>
      <c r="E144" s="249"/>
      <c r="F144" s="249"/>
      <c r="G144" s="389"/>
      <c r="H144" s="388"/>
      <c r="I144" s="168"/>
      <c r="J144" s="236"/>
      <c r="K144" s="250" t="str">
        <f>IF((AND(J144=1)), "Fully Mapped", "Not/ Partially Mapped")</f>
        <v>Not/ Partially Mapped</v>
      </c>
      <c r="L144" s="224"/>
      <c r="M144" s="251"/>
      <c r="N144" s="252"/>
      <c r="O144" s="252"/>
      <c r="P144" s="168"/>
      <c r="Q144" s="253"/>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c r="BB144" s="90"/>
      <c r="BC144" s="90"/>
      <c r="BD144" s="90"/>
      <c r="BE144" s="90"/>
      <c r="BF144" s="90"/>
      <c r="BG144" s="90"/>
      <c r="BH144" s="90"/>
      <c r="BI144" s="90"/>
      <c r="BJ144" s="90"/>
      <c r="BK144" s="90"/>
      <c r="BL144" s="90"/>
      <c r="BM144" s="90"/>
      <c r="BN144" s="90"/>
      <c r="BO144" s="90"/>
      <c r="BP144" s="90"/>
      <c r="BQ144" s="90"/>
      <c r="BR144" s="90"/>
      <c r="BS144" s="90"/>
      <c r="BT144" s="90"/>
      <c r="BU144" s="90"/>
      <c r="BV144" s="90"/>
      <c r="BW144" s="90"/>
      <c r="BX144" s="90"/>
      <c r="BY144" s="90"/>
      <c r="BZ144" s="90"/>
      <c r="CA144" s="90"/>
      <c r="CB144" s="90"/>
      <c r="CC144" s="90"/>
      <c r="CD144" s="90"/>
      <c r="CE144" s="90"/>
      <c r="CF144" s="90"/>
      <c r="CG144" s="90"/>
      <c r="CH144" s="90"/>
      <c r="CI144" s="90"/>
      <c r="CJ144" s="90"/>
      <c r="CK144" s="90"/>
      <c r="CL144" s="90"/>
      <c r="CM144" s="90"/>
      <c r="CN144" s="90"/>
      <c r="CO144" s="90"/>
      <c r="CP144" s="90"/>
      <c r="CQ144" s="90"/>
      <c r="CR144" s="90"/>
      <c r="CS144" s="90"/>
      <c r="CT144" s="90"/>
      <c r="CU144" s="90"/>
      <c r="CV144" s="90"/>
      <c r="CW144" s="90"/>
      <c r="CX144" s="90"/>
      <c r="CY144" s="90"/>
      <c r="CZ144" s="90"/>
      <c r="DA144" s="90"/>
      <c r="DB144" s="90"/>
      <c r="DC144" s="90"/>
      <c r="DD144" s="90"/>
      <c r="DE144" s="90"/>
      <c r="DF144" s="90"/>
      <c r="DG144" s="90"/>
      <c r="DH144" s="90"/>
    </row>
    <row r="145" spans="1:112" s="138" customFormat="1" ht="87" thickBot="1" x14ac:dyDescent="0.35">
      <c r="A145" s="164"/>
      <c r="B145" s="289" t="s">
        <v>232</v>
      </c>
      <c r="C145" s="300" t="s">
        <v>233</v>
      </c>
      <c r="D145" s="319" t="s">
        <v>234</v>
      </c>
      <c r="E145" s="249"/>
      <c r="F145" s="249"/>
      <c r="G145" s="389"/>
      <c r="H145" s="388"/>
      <c r="I145" s="168"/>
      <c r="J145" s="236"/>
      <c r="K145" s="250" t="str">
        <f>IF((AND(J145=1)), "Fully Mapped", "Not/ Partially Mapped")</f>
        <v>Not/ Partially Mapped</v>
      </c>
      <c r="L145" s="224"/>
      <c r="M145" s="251"/>
      <c r="N145" s="252"/>
      <c r="O145" s="252"/>
      <c r="P145" s="168"/>
      <c r="Q145" s="253"/>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c r="BB145" s="90"/>
      <c r="BC145" s="90"/>
      <c r="BD145" s="90"/>
      <c r="BE145" s="90"/>
      <c r="BF145" s="90"/>
      <c r="BG145" s="90"/>
      <c r="BH145" s="90"/>
      <c r="BI145" s="90"/>
      <c r="BJ145" s="90"/>
      <c r="BK145" s="90"/>
      <c r="BL145" s="90"/>
      <c r="BM145" s="90"/>
      <c r="BN145" s="90"/>
      <c r="BO145" s="90"/>
      <c r="BP145" s="90"/>
      <c r="BQ145" s="90"/>
      <c r="BR145" s="90"/>
      <c r="BS145" s="90"/>
      <c r="BT145" s="90"/>
      <c r="BU145" s="90"/>
      <c r="BV145" s="90"/>
      <c r="BW145" s="90"/>
      <c r="BX145" s="90"/>
      <c r="BY145" s="90"/>
      <c r="BZ145" s="90"/>
      <c r="CA145" s="90"/>
      <c r="CB145" s="90"/>
      <c r="CC145" s="90"/>
      <c r="CD145" s="90"/>
      <c r="CE145" s="90"/>
      <c r="CF145" s="90"/>
      <c r="CG145" s="90"/>
      <c r="CH145" s="90"/>
      <c r="CI145" s="90"/>
      <c r="CJ145" s="90"/>
      <c r="CK145" s="90"/>
      <c r="CL145" s="90"/>
      <c r="CM145" s="90"/>
      <c r="CN145" s="90"/>
      <c r="CO145" s="90"/>
      <c r="CP145" s="90"/>
      <c r="CQ145" s="90"/>
      <c r="CR145" s="90"/>
      <c r="CS145" s="90"/>
      <c r="CT145" s="90"/>
      <c r="CU145" s="90"/>
      <c r="CV145" s="90"/>
      <c r="CW145" s="90"/>
      <c r="CX145" s="90"/>
      <c r="CY145" s="90"/>
      <c r="CZ145" s="90"/>
      <c r="DA145" s="90"/>
      <c r="DB145" s="90"/>
      <c r="DC145" s="90"/>
      <c r="DD145" s="90"/>
      <c r="DE145" s="90"/>
      <c r="DF145" s="90"/>
      <c r="DG145" s="90"/>
      <c r="DH145" s="90"/>
    </row>
    <row r="146" spans="1:112" s="138" customFormat="1" ht="409.6" thickBot="1" x14ac:dyDescent="0.35">
      <c r="A146" s="164"/>
      <c r="B146" s="289" t="s">
        <v>235</v>
      </c>
      <c r="C146" s="300" t="s">
        <v>236</v>
      </c>
      <c r="D146" s="319" t="s">
        <v>237</v>
      </c>
      <c r="E146" s="249"/>
      <c r="F146" s="249"/>
      <c r="G146" s="389"/>
      <c r="H146" s="388"/>
      <c r="I146" s="168"/>
      <c r="J146" s="236"/>
      <c r="K146" s="250" t="str">
        <f>IF((AND(J146=1)), "Fully Mapped", "Not/ Partially Mapped")</f>
        <v>Not/ Partially Mapped</v>
      </c>
      <c r="L146" s="224"/>
      <c r="M146" s="251"/>
      <c r="N146" s="252"/>
      <c r="O146" s="252"/>
      <c r="P146" s="168"/>
      <c r="Q146" s="253"/>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c r="BB146" s="90"/>
      <c r="BC146" s="90"/>
      <c r="BD146" s="90"/>
      <c r="BE146" s="90"/>
      <c r="BF146" s="90"/>
      <c r="BG146" s="90"/>
      <c r="BH146" s="90"/>
      <c r="BI146" s="90"/>
      <c r="BJ146" s="90"/>
      <c r="BK146" s="90"/>
      <c r="BL146" s="90"/>
      <c r="BM146" s="90"/>
      <c r="BN146" s="90"/>
      <c r="BO146" s="90"/>
      <c r="BP146" s="90"/>
      <c r="BQ146" s="90"/>
      <c r="BR146" s="90"/>
      <c r="BS146" s="90"/>
      <c r="BT146" s="90"/>
      <c r="BU146" s="90"/>
      <c r="BV146" s="90"/>
      <c r="BW146" s="90"/>
      <c r="BX146" s="90"/>
      <c r="BY146" s="90"/>
      <c r="BZ146" s="90"/>
      <c r="CA146" s="90"/>
      <c r="CB146" s="90"/>
      <c r="CC146" s="90"/>
      <c r="CD146" s="90"/>
      <c r="CE146" s="90"/>
      <c r="CF146" s="90"/>
      <c r="CG146" s="90"/>
      <c r="CH146" s="90"/>
      <c r="CI146" s="90"/>
      <c r="CJ146" s="90"/>
      <c r="CK146" s="90"/>
      <c r="CL146" s="90"/>
      <c r="CM146" s="90"/>
      <c r="CN146" s="90"/>
      <c r="CO146" s="90"/>
      <c r="CP146" s="90"/>
      <c r="CQ146" s="90"/>
      <c r="CR146" s="90"/>
      <c r="CS146" s="90"/>
      <c r="CT146" s="90"/>
      <c r="CU146" s="90"/>
      <c r="CV146" s="90"/>
      <c r="CW146" s="90"/>
      <c r="CX146" s="90"/>
      <c r="CY146" s="90"/>
      <c r="CZ146" s="90"/>
      <c r="DA146" s="90"/>
      <c r="DB146" s="90"/>
      <c r="DC146" s="90"/>
      <c r="DD146" s="90"/>
      <c r="DE146" s="90"/>
      <c r="DF146" s="90"/>
      <c r="DG146" s="90"/>
      <c r="DH146" s="90"/>
    </row>
    <row r="147" spans="1:112" s="138" customFormat="1" ht="216.6" thickBot="1" x14ac:dyDescent="0.35">
      <c r="A147" s="164"/>
      <c r="B147" s="289" t="s">
        <v>238</v>
      </c>
      <c r="C147" s="300" t="s">
        <v>239</v>
      </c>
      <c r="D147" s="319" t="s">
        <v>240</v>
      </c>
      <c r="E147" s="249"/>
      <c r="F147" s="249"/>
      <c r="G147" s="370"/>
      <c r="H147" s="388"/>
      <c r="I147" s="168"/>
      <c r="J147" s="236"/>
      <c r="K147" s="250" t="str" cm="1">
        <f t="array" ref="K147">IF((AND(J147:J147=1)), "Fully Mapped", "Not/ Partially Mapped")</f>
        <v>Not/ Partially Mapped</v>
      </c>
      <c r="L147" s="244"/>
      <c r="M147" s="251"/>
      <c r="N147" s="252"/>
      <c r="O147" s="252"/>
      <c r="P147" s="168"/>
      <c r="Q147" s="253"/>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c r="BB147" s="90"/>
      <c r="BC147" s="90"/>
      <c r="BD147" s="90"/>
      <c r="BE147" s="90"/>
      <c r="BF147" s="90"/>
      <c r="BG147" s="90"/>
      <c r="BH147" s="90"/>
      <c r="BI147" s="90"/>
      <c r="BJ147" s="90"/>
      <c r="BK147" s="90"/>
      <c r="BL147" s="90"/>
      <c r="BM147" s="90"/>
      <c r="BN147" s="90"/>
      <c r="BO147" s="90"/>
      <c r="BP147" s="90"/>
      <c r="BQ147" s="90"/>
      <c r="BR147" s="90"/>
      <c r="BS147" s="90"/>
      <c r="BT147" s="90"/>
      <c r="BU147" s="90"/>
      <c r="BV147" s="90"/>
      <c r="BW147" s="90"/>
      <c r="BX147" s="90"/>
      <c r="BY147" s="90"/>
      <c r="BZ147" s="90"/>
      <c r="CA147" s="90"/>
      <c r="CB147" s="90"/>
      <c r="CC147" s="90"/>
      <c r="CD147" s="90"/>
      <c r="CE147" s="90"/>
      <c r="CF147" s="90"/>
      <c r="CG147" s="90"/>
      <c r="CH147" s="90"/>
      <c r="CI147" s="90"/>
      <c r="CJ147" s="90"/>
      <c r="CK147" s="90"/>
      <c r="CL147" s="90"/>
      <c r="CM147" s="90"/>
      <c r="CN147" s="90"/>
      <c r="CO147" s="90"/>
      <c r="CP147" s="90"/>
      <c r="CQ147" s="90"/>
      <c r="CR147" s="90"/>
      <c r="CS147" s="90"/>
      <c r="CT147" s="90"/>
      <c r="CU147" s="90"/>
      <c r="CV147" s="90"/>
      <c r="CW147" s="90"/>
      <c r="CX147" s="90"/>
      <c r="CY147" s="90"/>
      <c r="CZ147" s="90"/>
      <c r="DA147" s="90"/>
      <c r="DB147" s="90"/>
      <c r="DC147" s="90"/>
      <c r="DD147" s="90"/>
      <c r="DE147" s="90"/>
      <c r="DF147" s="90"/>
      <c r="DG147" s="90"/>
      <c r="DH147" s="90"/>
    </row>
    <row r="148" spans="1:112" s="138" customFormat="1" ht="22.2" thickBot="1" x14ac:dyDescent="0.35">
      <c r="A148" s="164"/>
      <c r="B148" s="153" t="s">
        <v>0</v>
      </c>
      <c r="C148" s="154" t="s">
        <v>5</v>
      </c>
      <c r="D148" s="330" t="s">
        <v>421</v>
      </c>
      <c r="E148" s="217"/>
      <c r="F148" s="218"/>
      <c r="G148" s="218"/>
      <c r="H148" s="218"/>
      <c r="I148" s="219"/>
      <c r="J148" s="220"/>
      <c r="K148" s="221"/>
      <c r="L148" s="219"/>
      <c r="M148" s="219"/>
      <c r="N148" s="219"/>
      <c r="O148" s="219"/>
      <c r="P148" s="219"/>
      <c r="Q148" s="223"/>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c r="BB148" s="90"/>
      <c r="BC148" s="90"/>
      <c r="BD148" s="90"/>
      <c r="BE148" s="90"/>
      <c r="BF148" s="90"/>
      <c r="BG148" s="90"/>
      <c r="BH148" s="90"/>
      <c r="BI148" s="90"/>
      <c r="BJ148" s="90"/>
      <c r="BK148" s="90"/>
      <c r="BL148" s="90"/>
      <c r="BM148" s="90"/>
      <c r="BN148" s="90"/>
      <c r="BO148" s="90"/>
      <c r="BP148" s="90"/>
      <c r="BQ148" s="90"/>
      <c r="BR148" s="90"/>
      <c r="BS148" s="90"/>
      <c r="BT148" s="90"/>
      <c r="BU148" s="90"/>
      <c r="BV148" s="90"/>
      <c r="BW148" s="90"/>
      <c r="BX148" s="90"/>
      <c r="BY148" s="90"/>
      <c r="BZ148" s="90"/>
      <c r="CA148" s="90"/>
      <c r="CB148" s="90"/>
      <c r="CC148" s="90"/>
      <c r="CD148" s="90"/>
      <c r="CE148" s="90"/>
      <c r="CF148" s="90"/>
      <c r="CG148" s="90"/>
      <c r="CH148" s="90"/>
      <c r="CI148" s="90"/>
      <c r="CJ148" s="90"/>
      <c r="CK148" s="90"/>
      <c r="CL148" s="90"/>
      <c r="CM148" s="90"/>
      <c r="CN148" s="90"/>
      <c r="CO148" s="90"/>
      <c r="CP148" s="90"/>
      <c r="CQ148" s="90"/>
      <c r="CR148" s="90"/>
      <c r="CS148" s="90"/>
      <c r="CT148" s="90"/>
      <c r="CU148" s="90"/>
      <c r="CV148" s="90"/>
      <c r="CW148" s="90"/>
      <c r="CX148" s="90"/>
      <c r="CY148" s="90"/>
      <c r="CZ148" s="90"/>
      <c r="DA148" s="90"/>
      <c r="DB148" s="90"/>
      <c r="DC148" s="90"/>
      <c r="DD148" s="90"/>
      <c r="DE148" s="90"/>
      <c r="DF148" s="90"/>
      <c r="DG148" s="90"/>
      <c r="DH148" s="90"/>
    </row>
    <row r="149" spans="1:112" s="138" customFormat="1" ht="43.8" thickBot="1" x14ac:dyDescent="0.35">
      <c r="A149" s="164"/>
      <c r="B149" s="283" t="s">
        <v>241</v>
      </c>
      <c r="C149" s="293" t="s">
        <v>236</v>
      </c>
      <c r="D149" s="290" t="s">
        <v>242</v>
      </c>
      <c r="E149" s="165"/>
      <c r="F149" s="166"/>
      <c r="G149" s="166"/>
      <c r="H149" s="166"/>
      <c r="I149" s="254"/>
      <c r="J149" s="169"/>
      <c r="K149" s="242" t="str" cm="1">
        <f t="array" ref="K149">IF((AND(J149:J158=1)), "Fully Mapped", "Not/ Partially Mapped")</f>
        <v>Not/ Partially Mapped</v>
      </c>
      <c r="L149" s="242">
        <f>SUM('Workings out'!M5:M15)</f>
        <v>0</v>
      </c>
      <c r="M149" s="172"/>
      <c r="N149" s="172"/>
      <c r="O149" s="172"/>
      <c r="P149" s="254"/>
      <c r="Q149" s="255"/>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c r="BB149" s="90"/>
      <c r="BC149" s="90"/>
      <c r="BD149" s="90"/>
      <c r="BE149" s="90"/>
      <c r="BF149" s="90"/>
      <c r="BG149" s="90"/>
      <c r="BH149" s="90"/>
      <c r="BI149" s="90"/>
      <c r="BJ149" s="90"/>
      <c r="BK149" s="90"/>
      <c r="BL149" s="90"/>
      <c r="BM149" s="90"/>
      <c r="BN149" s="90"/>
      <c r="BO149" s="90"/>
      <c r="BP149" s="90"/>
      <c r="BQ149" s="90"/>
      <c r="BR149" s="90"/>
      <c r="BS149" s="90"/>
      <c r="BT149" s="90"/>
      <c r="BU149" s="90"/>
      <c r="BV149" s="90"/>
      <c r="BW149" s="90"/>
      <c r="BX149" s="90"/>
      <c r="BY149" s="90"/>
      <c r="BZ149" s="90"/>
      <c r="CA149" s="90"/>
      <c r="CB149" s="90"/>
      <c r="CC149" s="90"/>
      <c r="CD149" s="90"/>
      <c r="CE149" s="90"/>
      <c r="CF149" s="90"/>
      <c r="CG149" s="90"/>
      <c r="CH149" s="90"/>
      <c r="CI149" s="90"/>
      <c r="CJ149" s="90"/>
      <c r="CK149" s="90"/>
      <c r="CL149" s="90"/>
      <c r="CM149" s="90"/>
      <c r="CN149" s="90"/>
      <c r="CO149" s="90"/>
      <c r="CP149" s="90"/>
      <c r="CQ149" s="90"/>
      <c r="CR149" s="90"/>
      <c r="CS149" s="90"/>
      <c r="CT149" s="90"/>
      <c r="CU149" s="90"/>
      <c r="CV149" s="90"/>
      <c r="CW149" s="90"/>
      <c r="CX149" s="90"/>
      <c r="CY149" s="90"/>
      <c r="CZ149" s="90"/>
      <c r="DA149" s="90"/>
      <c r="DB149" s="90"/>
      <c r="DC149" s="90"/>
      <c r="DD149" s="90"/>
      <c r="DE149" s="90"/>
      <c r="DF149" s="90"/>
      <c r="DG149" s="90"/>
      <c r="DH149" s="90"/>
    </row>
    <row r="150" spans="1:112" s="138" customFormat="1" ht="43.8" thickBot="1" x14ac:dyDescent="0.35">
      <c r="A150" s="164"/>
      <c r="B150" s="285"/>
      <c r="C150" s="294"/>
      <c r="D150" s="290" t="s">
        <v>243</v>
      </c>
      <c r="E150" s="256"/>
      <c r="F150" s="195"/>
      <c r="G150" s="195"/>
      <c r="H150" s="195"/>
      <c r="I150" s="257"/>
      <c r="J150" s="177"/>
      <c r="K150" s="224"/>
      <c r="L150" s="224"/>
      <c r="M150" s="198"/>
      <c r="N150" s="198"/>
      <c r="O150" s="198"/>
      <c r="P150" s="257"/>
      <c r="Q150" s="258"/>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c r="BB150" s="90"/>
      <c r="BC150" s="90"/>
      <c r="BD150" s="90"/>
      <c r="BE150" s="90"/>
      <c r="BF150" s="90"/>
      <c r="BG150" s="90"/>
      <c r="BH150" s="90"/>
      <c r="BI150" s="90"/>
      <c r="BJ150" s="90"/>
      <c r="BK150" s="90"/>
      <c r="BL150" s="90"/>
      <c r="BM150" s="90"/>
      <c r="BN150" s="90"/>
      <c r="BO150" s="90"/>
      <c r="BP150" s="90"/>
      <c r="BQ150" s="90"/>
      <c r="BR150" s="90"/>
      <c r="BS150" s="90"/>
      <c r="BT150" s="90"/>
      <c r="BU150" s="90"/>
      <c r="BV150" s="90"/>
      <c r="BW150" s="90"/>
      <c r="BX150" s="90"/>
      <c r="BY150" s="90"/>
      <c r="BZ150" s="90"/>
      <c r="CA150" s="90"/>
      <c r="CB150" s="90"/>
      <c r="CC150" s="90"/>
      <c r="CD150" s="90"/>
      <c r="CE150" s="90"/>
      <c r="CF150" s="90"/>
      <c r="CG150" s="90"/>
      <c r="CH150" s="90"/>
      <c r="CI150" s="90"/>
      <c r="CJ150" s="90"/>
      <c r="CK150" s="90"/>
      <c r="CL150" s="90"/>
      <c r="CM150" s="90"/>
      <c r="CN150" s="90"/>
      <c r="CO150" s="90"/>
      <c r="CP150" s="90"/>
      <c r="CQ150" s="90"/>
      <c r="CR150" s="90"/>
      <c r="CS150" s="90"/>
      <c r="CT150" s="90"/>
      <c r="CU150" s="90"/>
      <c r="CV150" s="90"/>
      <c r="CW150" s="90"/>
      <c r="CX150" s="90"/>
      <c r="CY150" s="90"/>
      <c r="CZ150" s="90"/>
      <c r="DA150" s="90"/>
      <c r="DB150" s="90"/>
      <c r="DC150" s="90"/>
      <c r="DD150" s="90"/>
      <c r="DE150" s="90"/>
      <c r="DF150" s="90"/>
      <c r="DG150" s="90"/>
      <c r="DH150" s="90"/>
    </row>
    <row r="151" spans="1:112" s="138" customFormat="1" ht="65.400000000000006" thickBot="1" x14ac:dyDescent="0.35">
      <c r="A151" s="164"/>
      <c r="B151" s="285"/>
      <c r="C151" s="294"/>
      <c r="D151" s="290" t="s">
        <v>244</v>
      </c>
      <c r="E151" s="256"/>
      <c r="F151" s="195"/>
      <c r="G151" s="195"/>
      <c r="H151" s="195"/>
      <c r="I151" s="257"/>
      <c r="J151" s="177"/>
      <c r="K151" s="224"/>
      <c r="L151" s="224"/>
      <c r="M151" s="198"/>
      <c r="N151" s="198"/>
      <c r="O151" s="198"/>
      <c r="P151" s="257"/>
      <c r="Q151" s="258"/>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c r="BB151" s="90"/>
      <c r="BC151" s="90"/>
      <c r="BD151" s="90"/>
      <c r="BE151" s="90"/>
      <c r="BF151" s="90"/>
      <c r="BG151" s="90"/>
      <c r="BH151" s="90"/>
      <c r="BI151" s="90"/>
      <c r="BJ151" s="90"/>
      <c r="BK151" s="90"/>
      <c r="BL151" s="90"/>
      <c r="BM151" s="90"/>
      <c r="BN151" s="90"/>
      <c r="BO151" s="90"/>
      <c r="BP151" s="90"/>
      <c r="BQ151" s="90"/>
      <c r="BR151" s="90"/>
      <c r="BS151" s="90"/>
      <c r="BT151" s="90"/>
      <c r="BU151" s="90"/>
      <c r="BV151" s="90"/>
      <c r="BW151" s="90"/>
      <c r="BX151" s="90"/>
      <c r="BY151" s="90"/>
      <c r="BZ151" s="90"/>
      <c r="CA151" s="90"/>
      <c r="CB151" s="90"/>
      <c r="CC151" s="90"/>
      <c r="CD151" s="90"/>
      <c r="CE151" s="90"/>
      <c r="CF151" s="90"/>
      <c r="CG151" s="90"/>
      <c r="CH151" s="90"/>
      <c r="CI151" s="90"/>
      <c r="CJ151" s="90"/>
      <c r="CK151" s="90"/>
      <c r="CL151" s="90"/>
      <c r="CM151" s="90"/>
      <c r="CN151" s="90"/>
      <c r="CO151" s="90"/>
      <c r="CP151" s="90"/>
      <c r="CQ151" s="90"/>
      <c r="CR151" s="90"/>
      <c r="CS151" s="90"/>
      <c r="CT151" s="90"/>
      <c r="CU151" s="90"/>
      <c r="CV151" s="90"/>
      <c r="CW151" s="90"/>
      <c r="CX151" s="90"/>
      <c r="CY151" s="90"/>
      <c r="CZ151" s="90"/>
      <c r="DA151" s="90"/>
      <c r="DB151" s="90"/>
      <c r="DC151" s="90"/>
      <c r="DD151" s="90"/>
      <c r="DE151" s="90"/>
      <c r="DF151" s="90"/>
      <c r="DG151" s="90"/>
      <c r="DH151" s="90"/>
    </row>
    <row r="152" spans="1:112" s="138" customFormat="1" ht="65.400000000000006" thickBot="1" x14ac:dyDescent="0.35">
      <c r="A152" s="164"/>
      <c r="B152" s="285"/>
      <c r="C152" s="294"/>
      <c r="D152" s="290" t="s">
        <v>245</v>
      </c>
      <c r="E152" s="256"/>
      <c r="F152" s="195"/>
      <c r="G152" s="195"/>
      <c r="H152" s="195"/>
      <c r="I152" s="257"/>
      <c r="J152" s="177"/>
      <c r="K152" s="224"/>
      <c r="L152" s="224"/>
      <c r="M152" s="198"/>
      <c r="N152" s="198"/>
      <c r="O152" s="198"/>
      <c r="P152" s="257"/>
      <c r="Q152" s="258"/>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c r="BB152" s="90"/>
      <c r="BC152" s="90"/>
      <c r="BD152" s="90"/>
      <c r="BE152" s="90"/>
      <c r="BF152" s="90"/>
      <c r="BG152" s="90"/>
      <c r="BH152" s="90"/>
      <c r="BI152" s="90"/>
      <c r="BJ152" s="90"/>
      <c r="BK152" s="90"/>
      <c r="BL152" s="90"/>
      <c r="BM152" s="90"/>
      <c r="BN152" s="90"/>
      <c r="BO152" s="90"/>
      <c r="BP152" s="90"/>
      <c r="BQ152" s="90"/>
      <c r="BR152" s="90"/>
      <c r="BS152" s="90"/>
      <c r="BT152" s="90"/>
      <c r="BU152" s="90"/>
      <c r="BV152" s="90"/>
      <c r="BW152" s="90"/>
      <c r="BX152" s="90"/>
      <c r="BY152" s="90"/>
      <c r="BZ152" s="90"/>
      <c r="CA152" s="90"/>
      <c r="CB152" s="90"/>
      <c r="CC152" s="90"/>
      <c r="CD152" s="90"/>
      <c r="CE152" s="90"/>
      <c r="CF152" s="90"/>
      <c r="CG152" s="90"/>
      <c r="CH152" s="90"/>
      <c r="CI152" s="90"/>
      <c r="CJ152" s="90"/>
      <c r="CK152" s="90"/>
      <c r="CL152" s="90"/>
      <c r="CM152" s="90"/>
      <c r="CN152" s="90"/>
      <c r="CO152" s="90"/>
      <c r="CP152" s="90"/>
      <c r="CQ152" s="90"/>
      <c r="CR152" s="90"/>
      <c r="CS152" s="90"/>
      <c r="CT152" s="90"/>
      <c r="CU152" s="90"/>
      <c r="CV152" s="90"/>
      <c r="CW152" s="90"/>
      <c r="CX152" s="90"/>
      <c r="CY152" s="90"/>
      <c r="CZ152" s="90"/>
      <c r="DA152" s="90"/>
      <c r="DB152" s="90"/>
      <c r="DC152" s="90"/>
      <c r="DD152" s="90"/>
      <c r="DE152" s="90"/>
      <c r="DF152" s="90"/>
      <c r="DG152" s="90"/>
      <c r="DH152" s="90"/>
    </row>
    <row r="153" spans="1:112" s="138" customFormat="1" ht="87" thickBot="1" x14ac:dyDescent="0.35">
      <c r="A153" s="164"/>
      <c r="B153" s="285"/>
      <c r="C153" s="294"/>
      <c r="D153" s="290" t="s">
        <v>246</v>
      </c>
      <c r="E153" s="256"/>
      <c r="F153" s="195"/>
      <c r="G153" s="195"/>
      <c r="H153" s="195"/>
      <c r="I153" s="257"/>
      <c r="J153" s="177"/>
      <c r="K153" s="224"/>
      <c r="L153" s="224"/>
      <c r="M153" s="198"/>
      <c r="N153" s="198"/>
      <c r="O153" s="198"/>
      <c r="P153" s="257"/>
      <c r="Q153" s="258"/>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c r="BB153" s="90"/>
      <c r="BC153" s="90"/>
      <c r="BD153" s="90"/>
      <c r="BE153" s="90"/>
      <c r="BF153" s="90"/>
      <c r="BG153" s="90"/>
      <c r="BH153" s="90"/>
      <c r="BI153" s="90"/>
      <c r="BJ153" s="90"/>
      <c r="BK153" s="90"/>
      <c r="BL153" s="90"/>
      <c r="BM153" s="90"/>
      <c r="BN153" s="90"/>
      <c r="BO153" s="90"/>
      <c r="BP153" s="90"/>
      <c r="BQ153" s="90"/>
      <c r="BR153" s="90"/>
      <c r="BS153" s="90"/>
      <c r="BT153" s="90"/>
      <c r="BU153" s="90"/>
      <c r="BV153" s="90"/>
      <c r="BW153" s="90"/>
      <c r="BX153" s="90"/>
      <c r="BY153" s="90"/>
      <c r="BZ153" s="90"/>
      <c r="CA153" s="90"/>
      <c r="CB153" s="90"/>
      <c r="CC153" s="90"/>
      <c r="CD153" s="90"/>
      <c r="CE153" s="90"/>
      <c r="CF153" s="90"/>
      <c r="CG153" s="90"/>
      <c r="CH153" s="90"/>
      <c r="CI153" s="90"/>
      <c r="CJ153" s="90"/>
      <c r="CK153" s="90"/>
      <c r="CL153" s="90"/>
      <c r="CM153" s="90"/>
      <c r="CN153" s="90"/>
      <c r="CO153" s="90"/>
      <c r="CP153" s="90"/>
      <c r="CQ153" s="90"/>
      <c r="CR153" s="90"/>
      <c r="CS153" s="90"/>
      <c r="CT153" s="90"/>
      <c r="CU153" s="90"/>
      <c r="CV153" s="90"/>
      <c r="CW153" s="90"/>
      <c r="CX153" s="90"/>
      <c r="CY153" s="90"/>
      <c r="CZ153" s="90"/>
      <c r="DA153" s="90"/>
      <c r="DB153" s="90"/>
      <c r="DC153" s="90"/>
      <c r="DD153" s="90"/>
      <c r="DE153" s="90"/>
      <c r="DF153" s="90"/>
      <c r="DG153" s="90"/>
      <c r="DH153" s="90"/>
    </row>
    <row r="154" spans="1:112" s="138" customFormat="1" ht="43.8" thickBot="1" x14ac:dyDescent="0.35">
      <c r="A154" s="164"/>
      <c r="B154" s="285"/>
      <c r="C154" s="294"/>
      <c r="D154" s="290" t="s">
        <v>247</v>
      </c>
      <c r="E154" s="256"/>
      <c r="F154" s="195"/>
      <c r="G154" s="195"/>
      <c r="H154" s="195"/>
      <c r="I154" s="257"/>
      <c r="J154" s="177"/>
      <c r="K154" s="224"/>
      <c r="L154" s="224"/>
      <c r="M154" s="198"/>
      <c r="N154" s="198"/>
      <c r="O154" s="198"/>
      <c r="P154" s="257"/>
      <c r="Q154" s="258"/>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c r="BB154" s="90"/>
      <c r="BC154" s="90"/>
      <c r="BD154" s="90"/>
      <c r="BE154" s="90"/>
      <c r="BF154" s="90"/>
      <c r="BG154" s="90"/>
      <c r="BH154" s="90"/>
      <c r="BI154" s="90"/>
      <c r="BJ154" s="90"/>
      <c r="BK154" s="90"/>
      <c r="BL154" s="90"/>
      <c r="BM154" s="90"/>
      <c r="BN154" s="90"/>
      <c r="BO154" s="90"/>
      <c r="BP154" s="90"/>
      <c r="BQ154" s="90"/>
      <c r="BR154" s="90"/>
      <c r="BS154" s="90"/>
      <c r="BT154" s="90"/>
      <c r="BU154" s="90"/>
      <c r="BV154" s="90"/>
      <c r="BW154" s="90"/>
      <c r="BX154" s="90"/>
      <c r="BY154" s="90"/>
      <c r="BZ154" s="90"/>
      <c r="CA154" s="90"/>
      <c r="CB154" s="90"/>
      <c r="CC154" s="90"/>
      <c r="CD154" s="90"/>
      <c r="CE154" s="90"/>
      <c r="CF154" s="90"/>
      <c r="CG154" s="90"/>
      <c r="CH154" s="90"/>
      <c r="CI154" s="90"/>
      <c r="CJ154" s="90"/>
      <c r="CK154" s="90"/>
      <c r="CL154" s="90"/>
      <c r="CM154" s="90"/>
      <c r="CN154" s="90"/>
      <c r="CO154" s="90"/>
      <c r="CP154" s="90"/>
      <c r="CQ154" s="90"/>
      <c r="CR154" s="90"/>
      <c r="CS154" s="90"/>
      <c r="CT154" s="90"/>
      <c r="CU154" s="90"/>
      <c r="CV154" s="90"/>
      <c r="CW154" s="90"/>
      <c r="CX154" s="90"/>
      <c r="CY154" s="90"/>
      <c r="CZ154" s="90"/>
      <c r="DA154" s="90"/>
      <c r="DB154" s="90"/>
      <c r="DC154" s="90"/>
      <c r="DD154" s="90"/>
      <c r="DE154" s="90"/>
      <c r="DF154" s="90"/>
      <c r="DG154" s="90"/>
      <c r="DH154" s="90"/>
    </row>
    <row r="155" spans="1:112" s="138" customFormat="1" ht="22.2" thickBot="1" x14ac:dyDescent="0.35">
      <c r="A155" s="164"/>
      <c r="B155" s="285"/>
      <c r="C155" s="294"/>
      <c r="D155" s="290" t="s">
        <v>248</v>
      </c>
      <c r="E155" s="256"/>
      <c r="F155" s="195"/>
      <c r="G155" s="195"/>
      <c r="H155" s="195"/>
      <c r="I155" s="257"/>
      <c r="J155" s="177"/>
      <c r="K155" s="224"/>
      <c r="L155" s="224"/>
      <c r="M155" s="198"/>
      <c r="N155" s="198"/>
      <c r="O155" s="198"/>
      <c r="P155" s="257"/>
      <c r="Q155" s="258"/>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c r="BB155" s="90"/>
      <c r="BC155" s="90"/>
      <c r="BD155" s="90"/>
      <c r="BE155" s="90"/>
      <c r="BF155" s="90"/>
      <c r="BG155" s="90"/>
      <c r="BH155" s="90"/>
      <c r="BI155" s="90"/>
      <c r="BJ155" s="90"/>
      <c r="BK155" s="90"/>
      <c r="BL155" s="90"/>
      <c r="BM155" s="90"/>
      <c r="BN155" s="90"/>
      <c r="BO155" s="90"/>
      <c r="BP155" s="90"/>
      <c r="BQ155" s="90"/>
      <c r="BR155" s="90"/>
      <c r="BS155" s="90"/>
      <c r="BT155" s="90"/>
      <c r="BU155" s="90"/>
      <c r="BV155" s="90"/>
      <c r="BW155" s="90"/>
      <c r="BX155" s="90"/>
      <c r="BY155" s="90"/>
      <c r="BZ155" s="90"/>
      <c r="CA155" s="90"/>
      <c r="CB155" s="90"/>
      <c r="CC155" s="90"/>
      <c r="CD155" s="90"/>
      <c r="CE155" s="90"/>
      <c r="CF155" s="90"/>
      <c r="CG155" s="90"/>
      <c r="CH155" s="90"/>
      <c r="CI155" s="90"/>
      <c r="CJ155" s="90"/>
      <c r="CK155" s="90"/>
      <c r="CL155" s="90"/>
      <c r="CM155" s="90"/>
      <c r="CN155" s="90"/>
      <c r="CO155" s="90"/>
      <c r="CP155" s="90"/>
      <c r="CQ155" s="90"/>
      <c r="CR155" s="90"/>
      <c r="CS155" s="90"/>
      <c r="CT155" s="90"/>
      <c r="CU155" s="90"/>
      <c r="CV155" s="90"/>
      <c r="CW155" s="90"/>
      <c r="CX155" s="90"/>
      <c r="CY155" s="90"/>
      <c r="CZ155" s="90"/>
      <c r="DA155" s="90"/>
      <c r="DB155" s="90"/>
      <c r="DC155" s="90"/>
      <c r="DD155" s="90"/>
      <c r="DE155" s="90"/>
      <c r="DF155" s="90"/>
      <c r="DG155" s="90"/>
      <c r="DH155" s="90"/>
    </row>
    <row r="156" spans="1:112" s="138" customFormat="1" ht="43.8" thickBot="1" x14ac:dyDescent="0.35">
      <c r="A156" s="164"/>
      <c r="B156" s="285"/>
      <c r="C156" s="294"/>
      <c r="D156" s="290" t="s">
        <v>249</v>
      </c>
      <c r="E156" s="256"/>
      <c r="F156" s="195"/>
      <c r="G156" s="195"/>
      <c r="H156" s="195"/>
      <c r="I156" s="257"/>
      <c r="J156" s="177"/>
      <c r="K156" s="224"/>
      <c r="L156" s="224"/>
      <c r="M156" s="198"/>
      <c r="N156" s="198"/>
      <c r="O156" s="198"/>
      <c r="P156" s="257"/>
      <c r="Q156" s="258"/>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c r="BB156" s="90"/>
      <c r="BC156" s="90"/>
      <c r="BD156" s="90"/>
      <c r="BE156" s="90"/>
      <c r="BF156" s="90"/>
      <c r="BG156" s="90"/>
      <c r="BH156" s="90"/>
      <c r="BI156" s="90"/>
      <c r="BJ156" s="90"/>
      <c r="BK156" s="90"/>
      <c r="BL156" s="90"/>
      <c r="BM156" s="90"/>
      <c r="BN156" s="90"/>
      <c r="BO156" s="90"/>
      <c r="BP156" s="90"/>
      <c r="BQ156" s="90"/>
      <c r="BR156" s="90"/>
      <c r="BS156" s="90"/>
      <c r="BT156" s="90"/>
      <c r="BU156" s="90"/>
      <c r="BV156" s="90"/>
      <c r="BW156" s="90"/>
      <c r="BX156" s="90"/>
      <c r="BY156" s="90"/>
      <c r="BZ156" s="90"/>
      <c r="CA156" s="90"/>
      <c r="CB156" s="90"/>
      <c r="CC156" s="90"/>
      <c r="CD156" s="90"/>
      <c r="CE156" s="90"/>
      <c r="CF156" s="90"/>
      <c r="CG156" s="90"/>
      <c r="CH156" s="90"/>
      <c r="CI156" s="90"/>
      <c r="CJ156" s="90"/>
      <c r="CK156" s="90"/>
      <c r="CL156" s="90"/>
      <c r="CM156" s="90"/>
      <c r="CN156" s="90"/>
      <c r="CO156" s="90"/>
      <c r="CP156" s="90"/>
      <c r="CQ156" s="90"/>
      <c r="CR156" s="90"/>
      <c r="CS156" s="90"/>
      <c r="CT156" s="90"/>
      <c r="CU156" s="90"/>
      <c r="CV156" s="90"/>
      <c r="CW156" s="90"/>
      <c r="CX156" s="90"/>
      <c r="CY156" s="90"/>
      <c r="CZ156" s="90"/>
      <c r="DA156" s="90"/>
      <c r="DB156" s="90"/>
      <c r="DC156" s="90"/>
      <c r="DD156" s="90"/>
      <c r="DE156" s="90"/>
      <c r="DF156" s="90"/>
      <c r="DG156" s="90"/>
      <c r="DH156" s="90"/>
    </row>
    <row r="157" spans="1:112" s="138" customFormat="1" ht="65.400000000000006" thickBot="1" x14ac:dyDescent="0.35">
      <c r="A157" s="164"/>
      <c r="B157" s="285"/>
      <c r="C157" s="294"/>
      <c r="D157" s="290" t="s">
        <v>250</v>
      </c>
      <c r="E157" s="349"/>
      <c r="F157" s="334"/>
      <c r="G157" s="334"/>
      <c r="H157" s="334"/>
      <c r="I157" s="257"/>
      <c r="J157" s="177"/>
      <c r="K157" s="224"/>
      <c r="L157" s="224"/>
      <c r="M157" s="198"/>
      <c r="N157" s="198"/>
      <c r="O157" s="198"/>
      <c r="P157" s="257"/>
      <c r="Q157" s="258"/>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c r="BB157" s="90"/>
      <c r="BC157" s="90"/>
      <c r="BD157" s="90"/>
      <c r="BE157" s="90"/>
      <c r="BF157" s="90"/>
      <c r="BG157" s="90"/>
      <c r="BH157" s="90"/>
      <c r="BI157" s="90"/>
      <c r="BJ157" s="90"/>
      <c r="BK157" s="90"/>
      <c r="BL157" s="90"/>
      <c r="BM157" s="90"/>
      <c r="BN157" s="90"/>
      <c r="BO157" s="90"/>
      <c r="BP157" s="90"/>
      <c r="BQ157" s="90"/>
      <c r="BR157" s="90"/>
      <c r="BS157" s="90"/>
      <c r="BT157" s="90"/>
      <c r="BU157" s="90"/>
      <c r="BV157" s="90"/>
      <c r="BW157" s="90"/>
      <c r="BX157" s="90"/>
      <c r="BY157" s="90"/>
      <c r="BZ157" s="90"/>
      <c r="CA157" s="90"/>
      <c r="CB157" s="90"/>
      <c r="CC157" s="90"/>
      <c r="CD157" s="90"/>
      <c r="CE157" s="90"/>
      <c r="CF157" s="90"/>
      <c r="CG157" s="90"/>
      <c r="CH157" s="90"/>
      <c r="CI157" s="90"/>
      <c r="CJ157" s="90"/>
      <c r="CK157" s="90"/>
      <c r="CL157" s="90"/>
      <c r="CM157" s="90"/>
      <c r="CN157" s="90"/>
      <c r="CO157" s="90"/>
      <c r="CP157" s="90"/>
      <c r="CQ157" s="90"/>
      <c r="CR157" s="90"/>
      <c r="CS157" s="90"/>
      <c r="CT157" s="90"/>
      <c r="CU157" s="90"/>
      <c r="CV157" s="90"/>
      <c r="CW157" s="90"/>
      <c r="CX157" s="90"/>
      <c r="CY157" s="90"/>
      <c r="CZ157" s="90"/>
      <c r="DA157" s="90"/>
      <c r="DB157" s="90"/>
      <c r="DC157" s="90"/>
      <c r="DD157" s="90"/>
      <c r="DE157" s="90"/>
      <c r="DF157" s="90"/>
      <c r="DG157" s="90"/>
      <c r="DH157" s="90"/>
    </row>
    <row r="158" spans="1:112" s="138" customFormat="1" ht="43.8" thickBot="1" x14ac:dyDescent="0.35">
      <c r="A158" s="164"/>
      <c r="B158" s="311"/>
      <c r="C158" s="312"/>
      <c r="D158" s="313" t="s">
        <v>251</v>
      </c>
      <c r="E158" s="259"/>
      <c r="F158" s="226"/>
      <c r="G158" s="260"/>
      <c r="H158" s="260"/>
      <c r="I158" s="245"/>
      <c r="J158" s="261"/>
      <c r="K158" s="244"/>
      <c r="L158" s="224"/>
      <c r="M158" s="227"/>
      <c r="N158" s="262"/>
      <c r="O158" s="262"/>
      <c r="P158" s="245"/>
      <c r="Q158" s="263"/>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c r="BB158" s="90"/>
      <c r="BC158" s="90"/>
      <c r="BD158" s="90"/>
      <c r="BE158" s="90"/>
      <c r="BF158" s="90"/>
      <c r="BG158" s="90"/>
      <c r="BH158" s="90"/>
      <c r="BI158" s="90"/>
      <c r="BJ158" s="90"/>
      <c r="BK158" s="90"/>
      <c r="BL158" s="90"/>
      <c r="BM158" s="90"/>
      <c r="BN158" s="90"/>
      <c r="BO158" s="90"/>
      <c r="BP158" s="90"/>
      <c r="BQ158" s="90"/>
      <c r="BR158" s="90"/>
      <c r="BS158" s="90"/>
      <c r="BT158" s="90"/>
      <c r="BU158" s="90"/>
      <c r="BV158" s="90"/>
      <c r="BW158" s="90"/>
      <c r="BX158" s="90"/>
      <c r="BY158" s="90"/>
      <c r="BZ158" s="90"/>
      <c r="CA158" s="90"/>
      <c r="CB158" s="90"/>
      <c r="CC158" s="90"/>
      <c r="CD158" s="90"/>
      <c r="CE158" s="90"/>
      <c r="CF158" s="90"/>
      <c r="CG158" s="90"/>
      <c r="CH158" s="90"/>
      <c r="CI158" s="90"/>
      <c r="CJ158" s="90"/>
      <c r="CK158" s="90"/>
      <c r="CL158" s="90"/>
      <c r="CM158" s="90"/>
      <c r="CN158" s="90"/>
      <c r="CO158" s="90"/>
      <c r="CP158" s="90"/>
      <c r="CQ158" s="90"/>
      <c r="CR158" s="90"/>
      <c r="CS158" s="90"/>
      <c r="CT158" s="90"/>
      <c r="CU158" s="90"/>
      <c r="CV158" s="90"/>
      <c r="CW158" s="90"/>
      <c r="CX158" s="90"/>
      <c r="CY158" s="90"/>
      <c r="CZ158" s="90"/>
      <c r="DA158" s="90"/>
      <c r="DB158" s="90"/>
      <c r="DC158" s="90"/>
      <c r="DD158" s="90"/>
      <c r="DE158" s="90"/>
      <c r="DF158" s="90"/>
      <c r="DG158" s="90"/>
      <c r="DH158" s="90"/>
    </row>
    <row r="159" spans="1:112" s="138" customFormat="1" ht="151.80000000000001" thickBot="1" x14ac:dyDescent="0.35">
      <c r="A159" s="162"/>
      <c r="B159" s="289" t="s">
        <v>252</v>
      </c>
      <c r="C159" s="300" t="s">
        <v>253</v>
      </c>
      <c r="D159" s="319" t="s">
        <v>254</v>
      </c>
      <c r="E159" s="237"/>
      <c r="F159" s="237"/>
      <c r="G159" s="237"/>
      <c r="H159" s="237"/>
      <c r="I159" s="168"/>
      <c r="J159" s="236"/>
      <c r="K159" s="264" t="str" cm="1">
        <f t="array" ref="K159">IF((AND(J159:J159=1)), "Fully Mapped", "Not/ Partially Mapped")</f>
        <v>Not/ Partially Mapped</v>
      </c>
      <c r="L159" s="244"/>
      <c r="M159" s="239"/>
      <c r="N159" s="240"/>
      <c r="O159" s="240"/>
      <c r="P159" s="265"/>
      <c r="Q159" s="241"/>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c r="BB159" s="90"/>
      <c r="BC159" s="90"/>
      <c r="BD159" s="90"/>
      <c r="BE159" s="90"/>
      <c r="BF159" s="90"/>
      <c r="BG159" s="90"/>
      <c r="BH159" s="90"/>
      <c r="BI159" s="90"/>
      <c r="BJ159" s="90"/>
      <c r="BK159" s="90"/>
      <c r="BL159" s="90"/>
      <c r="BM159" s="90"/>
      <c r="BN159" s="90"/>
      <c r="BO159" s="90"/>
      <c r="BP159" s="90"/>
      <c r="BQ159" s="90"/>
      <c r="BR159" s="90"/>
      <c r="BS159" s="90"/>
      <c r="BT159" s="90"/>
      <c r="BU159" s="90"/>
      <c r="BV159" s="90"/>
      <c r="BW159" s="90"/>
      <c r="BX159" s="90"/>
      <c r="BY159" s="90"/>
      <c r="BZ159" s="90"/>
      <c r="CA159" s="90"/>
      <c r="CB159" s="90"/>
      <c r="CC159" s="90"/>
      <c r="CD159" s="90"/>
      <c r="CE159" s="90"/>
      <c r="CF159" s="90"/>
      <c r="CG159" s="90"/>
      <c r="CH159" s="90"/>
      <c r="CI159" s="90"/>
      <c r="CJ159" s="90"/>
      <c r="CK159" s="90"/>
      <c r="CL159" s="90"/>
      <c r="CM159" s="90"/>
      <c r="CN159" s="90"/>
      <c r="CO159" s="90"/>
      <c r="CP159" s="90"/>
      <c r="CQ159" s="90"/>
      <c r="CR159" s="90"/>
      <c r="CS159" s="90"/>
      <c r="CT159" s="90"/>
      <c r="CU159" s="90"/>
      <c r="CV159" s="90"/>
      <c r="CW159" s="90"/>
      <c r="CX159" s="90"/>
      <c r="CY159" s="90"/>
      <c r="CZ159" s="90"/>
      <c r="DA159" s="90"/>
      <c r="DB159" s="90"/>
      <c r="DC159" s="90"/>
      <c r="DD159" s="90"/>
      <c r="DE159" s="90"/>
      <c r="DF159" s="90"/>
      <c r="DG159" s="90"/>
      <c r="DH159" s="90"/>
    </row>
    <row r="160" spans="1:112" s="138" customFormat="1" ht="22.2" thickBot="1" x14ac:dyDescent="0.35">
      <c r="A160" s="163" t="s">
        <v>255</v>
      </c>
      <c r="B160" s="153" t="s">
        <v>0</v>
      </c>
      <c r="C160" s="154" t="s">
        <v>1</v>
      </c>
      <c r="D160" s="154" t="s">
        <v>422</v>
      </c>
      <c r="E160" s="217"/>
      <c r="F160" s="218"/>
      <c r="G160" s="218"/>
      <c r="H160" s="218"/>
      <c r="I160" s="219"/>
      <c r="J160" s="220"/>
      <c r="K160" s="221"/>
      <c r="L160" s="219"/>
      <c r="M160" s="219"/>
      <c r="N160" s="219"/>
      <c r="O160" s="219"/>
      <c r="P160" s="219"/>
      <c r="Q160" s="223"/>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c r="BB160" s="90"/>
      <c r="BC160" s="90"/>
      <c r="BD160" s="90"/>
      <c r="BE160" s="90"/>
      <c r="BF160" s="90"/>
      <c r="BG160" s="90"/>
      <c r="BH160" s="90"/>
      <c r="BI160" s="90"/>
      <c r="BJ160" s="90"/>
      <c r="BK160" s="90"/>
      <c r="BL160" s="90"/>
      <c r="BM160" s="90"/>
      <c r="BN160" s="90"/>
      <c r="BO160" s="90"/>
      <c r="BP160" s="90"/>
      <c r="BQ160" s="90"/>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row>
    <row r="161" spans="1:112" s="138" customFormat="1" ht="65.400000000000006" thickBot="1" x14ac:dyDescent="0.35">
      <c r="A161" s="164"/>
      <c r="B161" s="289" t="s">
        <v>256</v>
      </c>
      <c r="C161" s="300" t="s">
        <v>257</v>
      </c>
      <c r="D161" s="319" t="s">
        <v>258</v>
      </c>
      <c r="E161" s="260"/>
      <c r="F161" s="260"/>
      <c r="G161" s="370"/>
      <c r="H161" s="374"/>
      <c r="I161" s="168"/>
      <c r="J161" s="236"/>
      <c r="K161" s="267" t="str" cm="1">
        <f t="array" ref="K161">IF((AND(J161:J161=1)), "Fully Mapped", "Not/ Partially Mapped")</f>
        <v>Not/ Partially Mapped</v>
      </c>
      <c r="L161" s="242">
        <f>SUM('Workings out'!N5:N13)</f>
        <v>0</v>
      </c>
      <c r="M161" s="262"/>
      <c r="N161" s="268"/>
      <c r="O161" s="268"/>
      <c r="P161" s="168"/>
      <c r="Q161" s="269"/>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c r="BB161" s="90"/>
      <c r="BC161" s="90"/>
      <c r="BD161" s="90"/>
      <c r="BE161" s="90"/>
      <c r="BF161" s="90"/>
      <c r="BG161" s="90"/>
      <c r="BH161" s="90"/>
      <c r="BI161" s="90"/>
      <c r="BJ161" s="90"/>
      <c r="BK161" s="90"/>
      <c r="BL161" s="90"/>
      <c r="BM161" s="90"/>
      <c r="BN161" s="90"/>
      <c r="BO161" s="90"/>
      <c r="BP161" s="90"/>
      <c r="BQ161" s="90"/>
      <c r="BR161" s="90"/>
      <c r="BS161" s="90"/>
      <c r="BT161" s="90"/>
      <c r="BU161" s="90"/>
      <c r="BV161" s="90"/>
      <c r="BW161" s="90"/>
      <c r="BX161" s="90"/>
      <c r="BY161" s="90"/>
      <c r="BZ161" s="90"/>
      <c r="CA161" s="90"/>
      <c r="CB161" s="90"/>
      <c r="CC161" s="90"/>
      <c r="CD161" s="90"/>
      <c r="CE161" s="90"/>
      <c r="CF161" s="90"/>
      <c r="CG161" s="90"/>
      <c r="CH161" s="90"/>
      <c r="CI161" s="90"/>
      <c r="CJ161" s="90"/>
      <c r="CK161" s="90"/>
      <c r="CL161" s="90"/>
      <c r="CM161" s="90"/>
      <c r="CN161" s="90"/>
      <c r="CO161" s="90"/>
      <c r="CP161" s="90"/>
      <c r="CQ161" s="90"/>
      <c r="CR161" s="90"/>
      <c r="CS161" s="90"/>
      <c r="CT161" s="90"/>
      <c r="CU161" s="90"/>
      <c r="CV161" s="90"/>
      <c r="CW161" s="90"/>
      <c r="CX161" s="90"/>
      <c r="CY161" s="90"/>
      <c r="CZ161" s="90"/>
      <c r="DA161" s="90"/>
      <c r="DB161" s="90"/>
      <c r="DC161" s="90"/>
      <c r="DD161" s="90"/>
      <c r="DE161" s="90"/>
      <c r="DF161" s="90"/>
      <c r="DG161" s="90"/>
      <c r="DH161" s="90"/>
    </row>
    <row r="162" spans="1:112" s="138" customFormat="1" ht="43.8" thickBot="1" x14ac:dyDescent="0.35">
      <c r="A162" s="164"/>
      <c r="B162" s="289" t="s">
        <v>259</v>
      </c>
      <c r="C162" s="300" t="s">
        <v>260</v>
      </c>
      <c r="D162" s="319" t="s">
        <v>261</v>
      </c>
      <c r="E162" s="237"/>
      <c r="F162" s="237"/>
      <c r="G162" s="370"/>
      <c r="H162" s="387"/>
      <c r="I162" s="168"/>
      <c r="J162" s="236"/>
      <c r="K162" s="238" t="str" cm="1">
        <f t="array" ref="K162">IF((AND(J162:J162=1)), "Fully Mapped", "Not/ Partially Mapped")</f>
        <v>Not/ Partially Mapped</v>
      </c>
      <c r="L162" s="224"/>
      <c r="M162" s="239"/>
      <c r="N162" s="240"/>
      <c r="O162" s="240"/>
      <c r="P162" s="168"/>
      <c r="Q162" s="241"/>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c r="BB162" s="90"/>
      <c r="BC162" s="90"/>
      <c r="BD162" s="90"/>
      <c r="BE162" s="90"/>
      <c r="BF162" s="90"/>
      <c r="BG162" s="90"/>
      <c r="BH162" s="90"/>
      <c r="BI162" s="90"/>
      <c r="BJ162" s="90"/>
      <c r="BK162" s="90"/>
      <c r="BL162" s="90"/>
      <c r="BM162" s="90"/>
      <c r="BN162" s="90"/>
      <c r="BO162" s="90"/>
      <c r="BP162" s="90"/>
      <c r="BQ162" s="90"/>
      <c r="BR162" s="90"/>
      <c r="BS162" s="90"/>
      <c r="BT162" s="90"/>
      <c r="BU162" s="90"/>
      <c r="BV162" s="90"/>
      <c r="BW162" s="90"/>
      <c r="BX162" s="90"/>
      <c r="BY162" s="90"/>
      <c r="BZ162" s="90"/>
      <c r="CA162" s="90"/>
      <c r="CB162" s="90"/>
      <c r="CC162" s="90"/>
      <c r="CD162" s="90"/>
      <c r="CE162" s="90"/>
      <c r="CF162" s="90"/>
      <c r="CG162" s="90"/>
      <c r="CH162" s="90"/>
      <c r="CI162" s="90"/>
      <c r="CJ162" s="90"/>
      <c r="CK162" s="90"/>
      <c r="CL162" s="90"/>
      <c r="CM162" s="90"/>
      <c r="CN162" s="90"/>
      <c r="CO162" s="90"/>
      <c r="CP162" s="90"/>
      <c r="CQ162" s="90"/>
      <c r="CR162" s="90"/>
      <c r="CS162" s="90"/>
      <c r="CT162" s="90"/>
      <c r="CU162" s="90"/>
      <c r="CV162" s="90"/>
      <c r="CW162" s="90"/>
      <c r="CX162" s="90"/>
      <c r="CY162" s="90"/>
      <c r="CZ162" s="90"/>
      <c r="DA162" s="90"/>
      <c r="DB162" s="90"/>
      <c r="DC162" s="90"/>
      <c r="DD162" s="90"/>
      <c r="DE162" s="90"/>
      <c r="DF162" s="90"/>
      <c r="DG162" s="90"/>
      <c r="DH162" s="90"/>
    </row>
    <row r="163" spans="1:112" s="136" customFormat="1" ht="151.80000000000001" thickBot="1" x14ac:dyDescent="0.35">
      <c r="A163" s="164"/>
      <c r="B163" s="289" t="s">
        <v>262</v>
      </c>
      <c r="C163" s="300" t="s">
        <v>263</v>
      </c>
      <c r="D163" s="319" t="s">
        <v>264</v>
      </c>
      <c r="E163" s="249"/>
      <c r="F163" s="249"/>
      <c r="G163" s="389"/>
      <c r="H163" s="388"/>
      <c r="I163" s="168"/>
      <c r="J163" s="236"/>
      <c r="K163" s="250" t="str" cm="1">
        <f t="array" ref="K163">IF((AND(J163:J163=1)), "Fully Mapped", "Not/ Partially Mapped")</f>
        <v>Not/ Partially Mapped</v>
      </c>
      <c r="L163" s="224"/>
      <c r="M163" s="251"/>
      <c r="N163" s="252"/>
      <c r="O163" s="252"/>
      <c r="P163" s="168"/>
      <c r="Q163" s="253"/>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c r="BB163" s="90"/>
      <c r="BC163" s="90"/>
      <c r="BD163" s="90"/>
      <c r="BE163" s="90"/>
      <c r="BF163" s="90"/>
      <c r="BG163" s="90"/>
      <c r="BH163" s="90"/>
      <c r="BI163" s="90"/>
      <c r="BJ163" s="90"/>
      <c r="BK163" s="90"/>
      <c r="BL163" s="90"/>
      <c r="BM163" s="90"/>
      <c r="BN163" s="90"/>
      <c r="BO163" s="90"/>
      <c r="BP163" s="90"/>
      <c r="BQ163" s="90"/>
      <c r="BR163" s="90"/>
      <c r="BS163" s="90"/>
      <c r="BT163" s="90"/>
      <c r="BU163" s="90"/>
      <c r="BV163" s="90"/>
      <c r="BW163" s="90"/>
      <c r="BX163" s="90"/>
      <c r="BY163" s="90"/>
      <c r="BZ163" s="90"/>
      <c r="CA163" s="90"/>
      <c r="CB163" s="90"/>
      <c r="CC163" s="90"/>
      <c r="CD163" s="90"/>
      <c r="CE163" s="90"/>
      <c r="CF163" s="90"/>
      <c r="CG163" s="90"/>
      <c r="CH163" s="90"/>
      <c r="CI163" s="90"/>
      <c r="CJ163" s="90"/>
      <c r="CK163" s="90"/>
      <c r="CL163" s="90"/>
      <c r="CM163" s="90"/>
      <c r="CN163" s="90"/>
      <c r="CO163" s="90"/>
      <c r="CP163" s="90"/>
      <c r="CQ163" s="90"/>
      <c r="CR163" s="90"/>
      <c r="CS163" s="90"/>
      <c r="CT163" s="90"/>
      <c r="CU163" s="90"/>
      <c r="CV163" s="90"/>
      <c r="CW163" s="90"/>
      <c r="CX163" s="90"/>
      <c r="CY163" s="90"/>
      <c r="CZ163" s="90"/>
      <c r="DA163" s="90"/>
      <c r="DB163" s="90"/>
      <c r="DC163" s="90"/>
      <c r="DD163" s="90"/>
      <c r="DE163" s="90"/>
      <c r="DF163" s="90"/>
      <c r="DG163" s="90"/>
      <c r="DH163" s="90"/>
    </row>
    <row r="164" spans="1:112" s="138" customFormat="1" ht="43.8" thickBot="1" x14ac:dyDescent="0.35">
      <c r="A164" s="164"/>
      <c r="B164" s="314" t="s">
        <v>265</v>
      </c>
      <c r="C164" s="126" t="s">
        <v>266</v>
      </c>
      <c r="D164" s="319" t="s">
        <v>267</v>
      </c>
      <c r="E164" s="237"/>
      <c r="F164" s="237"/>
      <c r="G164" s="370"/>
      <c r="H164" s="387"/>
      <c r="I164" s="168"/>
      <c r="J164" s="236"/>
      <c r="K164" s="238" t="str">
        <f>IF((AND(J164=1)), "Fully Mapped", "Not/ Partially Mapped")</f>
        <v>Not/ Partially Mapped</v>
      </c>
      <c r="L164" s="224"/>
      <c r="M164" s="239"/>
      <c r="N164" s="240"/>
      <c r="O164" s="240"/>
      <c r="P164" s="168"/>
      <c r="Q164" s="241"/>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c r="BB164" s="90"/>
      <c r="BC164" s="90"/>
      <c r="BD164" s="90"/>
      <c r="BE164" s="90"/>
      <c r="BF164" s="90"/>
      <c r="BG164" s="90"/>
      <c r="BH164" s="90"/>
      <c r="BI164" s="90"/>
      <c r="BJ164" s="90"/>
      <c r="BK164" s="90"/>
      <c r="BL164" s="90"/>
      <c r="BM164" s="90"/>
      <c r="BN164" s="90"/>
      <c r="BO164" s="90"/>
      <c r="BP164" s="90"/>
      <c r="BQ164" s="90"/>
      <c r="BR164" s="90"/>
      <c r="BS164" s="90"/>
      <c r="BT164" s="90"/>
      <c r="BU164" s="90"/>
      <c r="BV164" s="90"/>
      <c r="BW164" s="90"/>
      <c r="BX164" s="90"/>
      <c r="BY164" s="90"/>
      <c r="BZ164" s="90"/>
      <c r="CA164" s="90"/>
      <c r="CB164" s="90"/>
      <c r="CC164" s="90"/>
      <c r="CD164" s="90"/>
      <c r="CE164" s="90"/>
      <c r="CF164" s="90"/>
      <c r="CG164" s="90"/>
      <c r="CH164" s="90"/>
      <c r="CI164" s="90"/>
      <c r="CJ164" s="90"/>
      <c r="CK164" s="90"/>
      <c r="CL164" s="90"/>
      <c r="CM164" s="90"/>
      <c r="CN164" s="90"/>
      <c r="CO164" s="90"/>
      <c r="CP164" s="90"/>
      <c r="CQ164" s="90"/>
      <c r="CR164" s="90"/>
      <c r="CS164" s="90"/>
      <c r="CT164" s="90"/>
      <c r="CU164" s="90"/>
      <c r="CV164" s="90"/>
      <c r="CW164" s="90"/>
      <c r="CX164" s="90"/>
      <c r="CY164" s="90"/>
      <c r="CZ164" s="90"/>
      <c r="DA164" s="90"/>
      <c r="DB164" s="90"/>
      <c r="DC164" s="90"/>
      <c r="DD164" s="90"/>
      <c r="DE164" s="90"/>
      <c r="DF164" s="90"/>
      <c r="DG164" s="90"/>
      <c r="DH164" s="90"/>
    </row>
    <row r="165" spans="1:112" s="136" customFormat="1" ht="43.2" x14ac:dyDescent="0.3">
      <c r="A165" s="164"/>
      <c r="B165" s="285" t="s">
        <v>268</v>
      </c>
      <c r="C165" s="286" t="s">
        <v>269</v>
      </c>
      <c r="D165" s="348" t="s">
        <v>270</v>
      </c>
      <c r="E165" s="345"/>
      <c r="F165" s="166"/>
      <c r="G165" s="381"/>
      <c r="H165" s="375"/>
      <c r="I165" s="168"/>
      <c r="J165" s="191"/>
      <c r="K165" s="242" t="str" cm="1">
        <f t="array" ref="K165">IF((AND(J165:J166=1)), "Fully Mapped", "Not/ Partially Mapped")</f>
        <v>Not/ Partially Mapped</v>
      </c>
      <c r="L165" s="224"/>
      <c r="M165" s="172"/>
      <c r="N165" s="173"/>
      <c r="O165" s="173"/>
      <c r="P165" s="168"/>
      <c r="Q165" s="174"/>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c r="BB165" s="90"/>
      <c r="BC165" s="90"/>
      <c r="BD165" s="90"/>
      <c r="BE165" s="90"/>
      <c r="BF165" s="90"/>
      <c r="BG165" s="90"/>
      <c r="BH165" s="90"/>
      <c r="BI165" s="90"/>
      <c r="BJ165" s="90"/>
      <c r="BK165" s="90"/>
      <c r="BL165" s="90"/>
      <c r="BM165" s="90"/>
      <c r="BN165" s="90"/>
      <c r="BO165" s="90"/>
      <c r="BP165" s="90"/>
      <c r="BQ165" s="90"/>
      <c r="BR165" s="90"/>
      <c r="BS165" s="90"/>
      <c r="BT165" s="90"/>
      <c r="BU165" s="90"/>
      <c r="BV165" s="90"/>
      <c r="BW165" s="90"/>
      <c r="BX165" s="90"/>
      <c r="BY165" s="90"/>
      <c r="BZ165" s="90"/>
      <c r="CA165" s="90"/>
      <c r="CB165" s="90"/>
      <c r="CC165" s="90"/>
      <c r="CD165" s="90"/>
      <c r="CE165" s="90"/>
      <c r="CF165" s="90"/>
      <c r="CG165" s="90"/>
      <c r="CH165" s="90"/>
      <c r="CI165" s="90"/>
      <c r="CJ165" s="90"/>
      <c r="CK165" s="90"/>
      <c r="CL165" s="90"/>
      <c r="CM165" s="90"/>
      <c r="CN165" s="90"/>
      <c r="CO165" s="90"/>
      <c r="CP165" s="90"/>
      <c r="CQ165" s="90"/>
      <c r="CR165" s="90"/>
      <c r="CS165" s="90"/>
      <c r="CT165" s="90"/>
      <c r="CU165" s="90"/>
      <c r="CV165" s="90"/>
      <c r="CW165" s="90"/>
      <c r="CX165" s="90"/>
      <c r="CY165" s="90"/>
      <c r="CZ165" s="90"/>
      <c r="DA165" s="90"/>
      <c r="DB165" s="90"/>
      <c r="DC165" s="90"/>
      <c r="DD165" s="90"/>
      <c r="DE165" s="90"/>
      <c r="DF165" s="90"/>
      <c r="DG165" s="90"/>
      <c r="DH165" s="90"/>
    </row>
    <row r="166" spans="1:112" s="137" customFormat="1" ht="22.2" thickBot="1" x14ac:dyDescent="0.35">
      <c r="A166" s="164"/>
      <c r="B166" s="287"/>
      <c r="C166" s="288"/>
      <c r="D166" s="321" t="s">
        <v>271</v>
      </c>
      <c r="E166" s="260"/>
      <c r="F166" s="184"/>
      <c r="G166" s="380"/>
      <c r="H166" s="374"/>
      <c r="I166" s="168"/>
      <c r="J166" s="193"/>
      <c r="K166" s="244"/>
      <c r="L166" s="224"/>
      <c r="M166" s="187"/>
      <c r="N166" s="188"/>
      <c r="O166" s="188"/>
      <c r="P166" s="168"/>
      <c r="Q166" s="189"/>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c r="BB166" s="90"/>
      <c r="BC166" s="90"/>
      <c r="BD166" s="90"/>
      <c r="BE166" s="90"/>
      <c r="BF166" s="90"/>
      <c r="BG166" s="90"/>
      <c r="BH166" s="90"/>
      <c r="BI166" s="90"/>
      <c r="BJ166" s="90"/>
      <c r="BK166" s="90"/>
      <c r="BL166" s="90"/>
      <c r="BM166" s="90"/>
      <c r="BN166" s="90"/>
      <c r="BO166" s="90"/>
      <c r="BP166" s="90"/>
      <c r="BQ166" s="90"/>
      <c r="BR166" s="90"/>
      <c r="BS166" s="90"/>
      <c r="BT166" s="90"/>
      <c r="BU166" s="90"/>
      <c r="BV166" s="90"/>
      <c r="BW166" s="90"/>
      <c r="BX166" s="90"/>
      <c r="BY166" s="90"/>
      <c r="BZ166" s="90"/>
      <c r="CA166" s="90"/>
      <c r="CB166" s="90"/>
      <c r="CC166" s="90"/>
      <c r="CD166" s="90"/>
      <c r="CE166" s="90"/>
      <c r="CF166" s="90"/>
      <c r="CG166" s="90"/>
      <c r="CH166" s="90"/>
      <c r="CI166" s="90"/>
      <c r="CJ166" s="90"/>
      <c r="CK166" s="90"/>
      <c r="CL166" s="90"/>
      <c r="CM166" s="90"/>
      <c r="CN166" s="90"/>
      <c r="CO166" s="90"/>
      <c r="CP166" s="90"/>
      <c r="CQ166" s="90"/>
      <c r="CR166" s="90"/>
      <c r="CS166" s="90"/>
      <c r="CT166" s="90"/>
      <c r="CU166" s="90"/>
      <c r="CV166" s="90"/>
      <c r="CW166" s="90"/>
      <c r="CX166" s="90"/>
      <c r="CY166" s="90"/>
      <c r="CZ166" s="90"/>
      <c r="DA166" s="90"/>
      <c r="DB166" s="90"/>
      <c r="DC166" s="90"/>
      <c r="DD166" s="90"/>
      <c r="DE166" s="90"/>
      <c r="DF166" s="90"/>
      <c r="DG166" s="90"/>
      <c r="DH166" s="90"/>
    </row>
    <row r="167" spans="1:112" s="137" customFormat="1" ht="43.8" thickBot="1" x14ac:dyDescent="0.35">
      <c r="A167" s="164"/>
      <c r="B167" s="301" t="s">
        <v>272</v>
      </c>
      <c r="C167" s="284" t="s">
        <v>273</v>
      </c>
      <c r="D167" s="320" t="s">
        <v>274</v>
      </c>
      <c r="E167" s="345"/>
      <c r="F167" s="333"/>
      <c r="G167" s="381"/>
      <c r="H167" s="368"/>
      <c r="I167" s="225"/>
      <c r="J167" s="270"/>
      <c r="K167" s="242" t="str" cm="1">
        <f t="array" ref="K167">IF((AND(J167:J168=1)), "Fully Mapped", "Not/ Partially Mapped")</f>
        <v>Not/ Partially Mapped</v>
      </c>
      <c r="L167" s="224"/>
      <c r="M167" s="198"/>
      <c r="N167" s="199"/>
      <c r="O167" s="199"/>
      <c r="P167" s="225"/>
      <c r="Q167" s="20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c r="BB167" s="90"/>
      <c r="BC167" s="90"/>
      <c r="BD167" s="90"/>
      <c r="BE167" s="90"/>
      <c r="BF167" s="90"/>
      <c r="BG167" s="90"/>
      <c r="BH167" s="90"/>
      <c r="BI167" s="90"/>
      <c r="BJ167" s="90"/>
      <c r="BK167" s="90"/>
      <c r="BL167" s="90"/>
      <c r="BM167" s="90"/>
      <c r="BN167" s="90"/>
      <c r="BO167" s="90"/>
      <c r="BP167" s="90"/>
      <c r="BQ167" s="90"/>
      <c r="BR167" s="90"/>
      <c r="BS167" s="90"/>
      <c r="BT167" s="90"/>
      <c r="BU167" s="90"/>
      <c r="BV167" s="90"/>
      <c r="BW167" s="90"/>
      <c r="BX167" s="90"/>
      <c r="BY167" s="90"/>
      <c r="BZ167" s="90"/>
      <c r="CA167" s="90"/>
      <c r="CB167" s="90"/>
      <c r="CC167" s="90"/>
      <c r="CD167" s="90"/>
      <c r="CE167" s="90"/>
      <c r="CF167" s="90"/>
      <c r="CG167" s="90"/>
      <c r="CH167" s="90"/>
      <c r="CI167" s="90"/>
      <c r="CJ167" s="90"/>
      <c r="CK167" s="90"/>
      <c r="CL167" s="90"/>
      <c r="CM167" s="90"/>
      <c r="CN167" s="90"/>
      <c r="CO167" s="90"/>
      <c r="CP167" s="90"/>
      <c r="CQ167" s="90"/>
      <c r="CR167" s="90"/>
      <c r="CS167" s="90"/>
      <c r="CT167" s="90"/>
      <c r="CU167" s="90"/>
      <c r="CV167" s="90"/>
      <c r="CW167" s="90"/>
      <c r="CX167" s="90"/>
      <c r="CY167" s="90"/>
      <c r="CZ167" s="90"/>
      <c r="DA167" s="90"/>
      <c r="DB167" s="90"/>
      <c r="DC167" s="90"/>
      <c r="DD167" s="90"/>
      <c r="DE167" s="90"/>
      <c r="DF167" s="90"/>
      <c r="DG167" s="90"/>
      <c r="DH167" s="90"/>
    </row>
    <row r="168" spans="1:112" s="137" customFormat="1" ht="22.2" thickBot="1" x14ac:dyDescent="0.35">
      <c r="A168" s="164"/>
      <c r="B168" s="303"/>
      <c r="C168" s="288"/>
      <c r="D168" s="321" t="s">
        <v>275</v>
      </c>
      <c r="E168" s="226"/>
      <c r="F168" s="226"/>
      <c r="G168" s="386"/>
      <c r="H168" s="384"/>
      <c r="I168" s="168"/>
      <c r="J168" s="185"/>
      <c r="K168" s="244"/>
      <c r="L168" s="224"/>
      <c r="M168" s="227"/>
      <c r="N168" s="228"/>
      <c r="O168" s="228"/>
      <c r="P168" s="168"/>
      <c r="Q168" s="229"/>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c r="BB168" s="90"/>
      <c r="BC168" s="90"/>
      <c r="BD168" s="90"/>
      <c r="BE168" s="90"/>
      <c r="BF168" s="90"/>
      <c r="BG168" s="90"/>
      <c r="BH168" s="90"/>
      <c r="BI168" s="90"/>
      <c r="BJ168" s="90"/>
      <c r="BK168" s="90"/>
      <c r="BL168" s="90"/>
      <c r="BM168" s="90"/>
      <c r="BN168" s="90"/>
      <c r="BO168" s="90"/>
      <c r="BP168" s="90"/>
      <c r="BQ168" s="90"/>
      <c r="BR168" s="90"/>
      <c r="BS168" s="90"/>
      <c r="BT168" s="90"/>
      <c r="BU168" s="90"/>
      <c r="BV168" s="90"/>
      <c r="BW168" s="90"/>
      <c r="BX168" s="90"/>
      <c r="BY168" s="90"/>
      <c r="BZ168" s="90"/>
      <c r="CA168" s="90"/>
      <c r="CB168" s="90"/>
      <c r="CC168" s="90"/>
      <c r="CD168" s="90"/>
      <c r="CE168" s="90"/>
      <c r="CF168" s="90"/>
      <c r="CG168" s="90"/>
      <c r="CH168" s="90"/>
      <c r="CI168" s="90"/>
      <c r="CJ168" s="90"/>
      <c r="CK168" s="90"/>
      <c r="CL168" s="90"/>
      <c r="CM168" s="90"/>
      <c r="CN168" s="90"/>
      <c r="CO168" s="90"/>
      <c r="CP168" s="90"/>
      <c r="CQ168" s="90"/>
      <c r="CR168" s="90"/>
      <c r="CS168" s="90"/>
      <c r="CT168" s="90"/>
      <c r="CU168" s="90"/>
      <c r="CV168" s="90"/>
      <c r="CW168" s="90"/>
      <c r="CX168" s="90"/>
      <c r="CY168" s="90"/>
      <c r="CZ168" s="90"/>
      <c r="DA168" s="90"/>
      <c r="DB168" s="90"/>
      <c r="DC168" s="90"/>
      <c r="DD168" s="90"/>
      <c r="DE168" s="90"/>
      <c r="DF168" s="90"/>
      <c r="DG168" s="90"/>
      <c r="DH168" s="90"/>
    </row>
    <row r="169" spans="1:112" s="138" customFormat="1" ht="65.400000000000006" thickBot="1" x14ac:dyDescent="0.35">
      <c r="A169" s="164"/>
      <c r="B169" s="289" t="s">
        <v>276</v>
      </c>
      <c r="C169" s="300" t="s">
        <v>277</v>
      </c>
      <c r="D169" s="319" t="s">
        <v>278</v>
      </c>
      <c r="E169" s="249"/>
      <c r="F169" s="249"/>
      <c r="G169" s="370"/>
      <c r="H169" s="388"/>
      <c r="I169" s="168"/>
      <c r="J169" s="236"/>
      <c r="K169" s="250" t="str">
        <f>IF((AND(J169=1)), "Fully Mapped", "Not/ Partially Mapped")</f>
        <v>Not/ Partially Mapped</v>
      </c>
      <c r="L169" s="244"/>
      <c r="M169" s="251"/>
      <c r="N169" s="252"/>
      <c r="O169" s="252"/>
      <c r="P169" s="168"/>
      <c r="Q169" s="253"/>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c r="BB169" s="90"/>
      <c r="BC169" s="90"/>
      <c r="BD169" s="90"/>
      <c r="BE169" s="90"/>
      <c r="BF169" s="90"/>
      <c r="BG169" s="90"/>
      <c r="BH169" s="90"/>
      <c r="BI169" s="90"/>
      <c r="BJ169" s="90"/>
      <c r="BK169" s="90"/>
      <c r="BL169" s="90"/>
      <c r="BM169" s="90"/>
      <c r="BN169" s="90"/>
      <c r="BO169" s="90"/>
      <c r="BP169" s="90"/>
      <c r="BQ169" s="90"/>
      <c r="BR169" s="90"/>
      <c r="BS169" s="90"/>
      <c r="BT169" s="90"/>
      <c r="BU169" s="90"/>
      <c r="BV169" s="90"/>
      <c r="BW169" s="90"/>
      <c r="BX169" s="90"/>
      <c r="BY169" s="90"/>
      <c r="BZ169" s="90"/>
      <c r="CA169" s="90"/>
      <c r="CB169" s="90"/>
      <c r="CC169" s="90"/>
      <c r="CD169" s="90"/>
      <c r="CE169" s="90"/>
      <c r="CF169" s="90"/>
      <c r="CG169" s="90"/>
      <c r="CH169" s="90"/>
      <c r="CI169" s="90"/>
      <c r="CJ169" s="90"/>
      <c r="CK169" s="90"/>
      <c r="CL169" s="90"/>
      <c r="CM169" s="90"/>
      <c r="CN169" s="90"/>
      <c r="CO169" s="90"/>
      <c r="CP169" s="90"/>
      <c r="CQ169" s="90"/>
      <c r="CR169" s="90"/>
      <c r="CS169" s="90"/>
      <c r="CT169" s="90"/>
      <c r="CU169" s="90"/>
      <c r="CV169" s="90"/>
      <c r="CW169" s="90"/>
      <c r="CX169" s="90"/>
      <c r="CY169" s="90"/>
      <c r="CZ169" s="90"/>
      <c r="DA169" s="90"/>
      <c r="DB169" s="90"/>
      <c r="DC169" s="90"/>
      <c r="DD169" s="90"/>
      <c r="DE169" s="90"/>
      <c r="DF169" s="90"/>
      <c r="DG169" s="90"/>
      <c r="DH169" s="90"/>
    </row>
    <row r="170" spans="1:112" s="138" customFormat="1" ht="22.2" thickBot="1" x14ac:dyDescent="0.35">
      <c r="A170" s="164"/>
      <c r="B170" s="153" t="s">
        <v>0</v>
      </c>
      <c r="C170" s="154" t="s">
        <v>5</v>
      </c>
      <c r="D170" s="155" t="s">
        <v>421</v>
      </c>
      <c r="E170" s="217"/>
      <c r="F170" s="218"/>
      <c r="G170" s="218"/>
      <c r="H170" s="218"/>
      <c r="I170" s="219"/>
      <c r="J170" s="220"/>
      <c r="K170" s="221"/>
      <c r="L170" s="219"/>
      <c r="M170" s="219"/>
      <c r="N170" s="219"/>
      <c r="O170" s="219"/>
      <c r="P170" s="219"/>
      <c r="Q170" s="223"/>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c r="BB170" s="90"/>
      <c r="BC170" s="90"/>
      <c r="BD170" s="90"/>
      <c r="BE170" s="90"/>
      <c r="BF170" s="90"/>
      <c r="BG170" s="90"/>
      <c r="BH170" s="90"/>
      <c r="BI170" s="90"/>
      <c r="BJ170" s="90"/>
      <c r="BK170" s="90"/>
      <c r="BL170" s="90"/>
      <c r="BM170" s="90"/>
      <c r="BN170" s="90"/>
      <c r="BO170" s="90"/>
      <c r="BP170" s="90"/>
      <c r="BQ170" s="90"/>
      <c r="BR170" s="90"/>
      <c r="BS170" s="90"/>
      <c r="BT170" s="90"/>
      <c r="BU170" s="90"/>
      <c r="BV170" s="90"/>
      <c r="BW170" s="90"/>
      <c r="BX170" s="90"/>
      <c r="BY170" s="90"/>
      <c r="BZ170" s="90"/>
      <c r="CA170" s="90"/>
      <c r="CB170" s="90"/>
      <c r="CC170" s="90"/>
      <c r="CD170" s="90"/>
      <c r="CE170" s="90"/>
      <c r="CF170" s="90"/>
      <c r="CG170" s="90"/>
      <c r="CH170" s="90"/>
      <c r="CI170" s="90"/>
      <c r="CJ170" s="90"/>
      <c r="CK170" s="90"/>
      <c r="CL170" s="90"/>
      <c r="CM170" s="90"/>
      <c r="CN170" s="90"/>
      <c r="CO170" s="90"/>
      <c r="CP170" s="90"/>
      <c r="CQ170" s="90"/>
      <c r="CR170" s="90"/>
      <c r="CS170" s="90"/>
      <c r="CT170" s="90"/>
      <c r="CU170" s="90"/>
      <c r="CV170" s="90"/>
      <c r="CW170" s="90"/>
      <c r="CX170" s="90"/>
      <c r="CY170" s="90"/>
      <c r="CZ170" s="90"/>
      <c r="DA170" s="90"/>
      <c r="DB170" s="90"/>
      <c r="DC170" s="90"/>
      <c r="DD170" s="90"/>
      <c r="DE170" s="90"/>
      <c r="DF170" s="90"/>
      <c r="DG170" s="90"/>
      <c r="DH170" s="90"/>
    </row>
    <row r="171" spans="1:112" s="136" customFormat="1" ht="43.8" thickBot="1" x14ac:dyDescent="0.35">
      <c r="A171" s="164"/>
      <c r="B171" s="289" t="s">
        <v>279</v>
      </c>
      <c r="C171" s="300" t="s">
        <v>280</v>
      </c>
      <c r="D171" s="319" t="s">
        <v>281</v>
      </c>
      <c r="E171" s="195"/>
      <c r="F171" s="195"/>
      <c r="G171" s="377"/>
      <c r="H171" s="368"/>
      <c r="I171" s="168"/>
      <c r="J171" s="236"/>
      <c r="K171" s="213" t="str" cm="1">
        <f t="array" ref="K171">IF((AND(J171:J171=1)), "Fully Mapped", "Not/ Partially Mapped")</f>
        <v>Not/ Partially Mapped</v>
      </c>
      <c r="L171" s="242">
        <f>SUM('Workings out'!O5:O8)</f>
        <v>0</v>
      </c>
      <c r="M171" s="198"/>
      <c r="N171" s="199"/>
      <c r="O171" s="199"/>
      <c r="P171" s="168"/>
      <c r="Q171" s="20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c r="BB171" s="90"/>
      <c r="BC171" s="90"/>
      <c r="BD171" s="90"/>
      <c r="BE171" s="90"/>
      <c r="BF171" s="90"/>
      <c r="BG171" s="90"/>
      <c r="BH171" s="90"/>
      <c r="BI171" s="90"/>
      <c r="BJ171" s="90"/>
      <c r="BK171" s="90"/>
      <c r="BL171" s="90"/>
      <c r="BM171" s="90"/>
      <c r="BN171" s="90"/>
      <c r="BO171" s="90"/>
      <c r="BP171" s="90"/>
      <c r="BQ171" s="90"/>
      <c r="BR171" s="90"/>
      <c r="BS171" s="90"/>
      <c r="BT171" s="90"/>
      <c r="BU171" s="90"/>
      <c r="BV171" s="90"/>
      <c r="BW171" s="90"/>
      <c r="BX171" s="90"/>
      <c r="BY171" s="90"/>
      <c r="BZ171" s="90"/>
      <c r="CA171" s="90"/>
      <c r="CB171" s="90"/>
      <c r="CC171" s="90"/>
      <c r="CD171" s="90"/>
      <c r="CE171" s="90"/>
      <c r="CF171" s="90"/>
      <c r="CG171" s="90"/>
      <c r="CH171" s="90"/>
      <c r="CI171" s="90"/>
      <c r="CJ171" s="90"/>
      <c r="CK171" s="90"/>
      <c r="CL171" s="90"/>
      <c r="CM171" s="90"/>
      <c r="CN171" s="90"/>
      <c r="CO171" s="90"/>
      <c r="CP171" s="90"/>
      <c r="CQ171" s="90"/>
      <c r="CR171" s="90"/>
      <c r="CS171" s="90"/>
      <c r="CT171" s="90"/>
      <c r="CU171" s="90"/>
      <c r="CV171" s="90"/>
      <c r="CW171" s="90"/>
      <c r="CX171" s="90"/>
      <c r="CY171" s="90"/>
      <c r="CZ171" s="90"/>
      <c r="DA171" s="90"/>
      <c r="DB171" s="90"/>
      <c r="DC171" s="90"/>
      <c r="DD171" s="90"/>
      <c r="DE171" s="90"/>
      <c r="DF171" s="90"/>
      <c r="DG171" s="90"/>
      <c r="DH171" s="90"/>
    </row>
    <row r="172" spans="1:112" s="138" customFormat="1" ht="87" thickBot="1" x14ac:dyDescent="0.35">
      <c r="A172" s="164"/>
      <c r="B172" s="289" t="s">
        <v>282</v>
      </c>
      <c r="C172" s="300" t="s">
        <v>283</v>
      </c>
      <c r="D172" s="319" t="s">
        <v>284</v>
      </c>
      <c r="E172" s="237"/>
      <c r="F172" s="237"/>
      <c r="G172" s="370"/>
      <c r="H172" s="387"/>
      <c r="I172" s="168"/>
      <c r="J172" s="236"/>
      <c r="K172" s="238" t="str" cm="1">
        <f t="array" ref="K172">IF((AND(J172:J172=1)), "Fully Mapped", "Not/ Partially Mapped")</f>
        <v>Not/ Partially Mapped</v>
      </c>
      <c r="L172" s="224"/>
      <c r="M172" s="239"/>
      <c r="N172" s="240"/>
      <c r="O172" s="240"/>
      <c r="P172" s="168"/>
      <c r="Q172" s="241"/>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0"/>
      <c r="BC172" s="90"/>
      <c r="BD172" s="90"/>
      <c r="BE172" s="90"/>
      <c r="BF172" s="90"/>
      <c r="BG172" s="90"/>
      <c r="BH172" s="90"/>
      <c r="BI172" s="90"/>
      <c r="BJ172" s="90"/>
      <c r="BK172" s="90"/>
      <c r="BL172" s="90"/>
      <c r="BM172" s="90"/>
      <c r="BN172" s="90"/>
      <c r="BO172" s="90"/>
      <c r="BP172" s="90"/>
      <c r="BQ172" s="90"/>
      <c r="BR172" s="90"/>
      <c r="BS172" s="90"/>
      <c r="BT172" s="90"/>
      <c r="BU172" s="90"/>
      <c r="BV172" s="90"/>
      <c r="BW172" s="90"/>
      <c r="BX172" s="90"/>
      <c r="BY172" s="90"/>
      <c r="BZ172" s="90"/>
      <c r="CA172" s="90"/>
      <c r="CB172" s="90"/>
      <c r="CC172" s="90"/>
      <c r="CD172" s="90"/>
      <c r="CE172" s="90"/>
      <c r="CF172" s="90"/>
      <c r="CG172" s="90"/>
      <c r="CH172" s="90"/>
      <c r="CI172" s="90"/>
      <c r="CJ172" s="90"/>
      <c r="CK172" s="90"/>
      <c r="CL172" s="90"/>
      <c r="CM172" s="90"/>
      <c r="CN172" s="90"/>
      <c r="CO172" s="90"/>
      <c r="CP172" s="90"/>
      <c r="CQ172" s="90"/>
      <c r="CR172" s="90"/>
      <c r="CS172" s="90"/>
      <c r="CT172" s="90"/>
      <c r="CU172" s="90"/>
      <c r="CV172" s="90"/>
      <c r="CW172" s="90"/>
      <c r="CX172" s="90"/>
      <c r="CY172" s="90"/>
      <c r="CZ172" s="90"/>
      <c r="DA172" s="90"/>
      <c r="DB172" s="90"/>
      <c r="DC172" s="90"/>
      <c r="DD172" s="90"/>
      <c r="DE172" s="90"/>
      <c r="DF172" s="90"/>
      <c r="DG172" s="90"/>
      <c r="DH172" s="90"/>
    </row>
    <row r="173" spans="1:112" s="138" customFormat="1" ht="43.8" thickBot="1" x14ac:dyDescent="0.35">
      <c r="A173" s="164"/>
      <c r="B173" s="289" t="s">
        <v>285</v>
      </c>
      <c r="C173" s="300" t="s">
        <v>269</v>
      </c>
      <c r="D173" s="319" t="s">
        <v>286</v>
      </c>
      <c r="E173" s="237"/>
      <c r="F173" s="237"/>
      <c r="G173" s="370"/>
      <c r="H173" s="387"/>
      <c r="I173" s="168"/>
      <c r="J173" s="236"/>
      <c r="K173" s="238" t="str" cm="1">
        <f t="array" ref="K173">IF((AND(J173:J173=1)), "Fully Mapped", "Not/ Partially Mapped")</f>
        <v>Not/ Partially Mapped</v>
      </c>
      <c r="L173" s="224"/>
      <c r="M173" s="239"/>
      <c r="N173" s="240"/>
      <c r="O173" s="240"/>
      <c r="P173" s="168"/>
      <c r="Q173" s="241"/>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c r="BB173" s="90"/>
      <c r="BC173" s="90"/>
      <c r="BD173" s="90"/>
      <c r="BE173" s="90"/>
      <c r="BF173" s="90"/>
      <c r="BG173" s="90"/>
      <c r="BH173" s="90"/>
      <c r="BI173" s="90"/>
      <c r="BJ173" s="90"/>
      <c r="BK173" s="90"/>
      <c r="BL173" s="90"/>
      <c r="BM173" s="90"/>
      <c r="BN173" s="90"/>
      <c r="BO173" s="90"/>
      <c r="BP173" s="90"/>
      <c r="BQ173" s="90"/>
      <c r="BR173" s="90"/>
      <c r="BS173" s="90"/>
      <c r="BT173" s="90"/>
      <c r="BU173" s="90"/>
      <c r="BV173" s="90"/>
      <c r="BW173" s="90"/>
      <c r="BX173" s="90"/>
      <c r="BY173" s="90"/>
      <c r="BZ173" s="90"/>
      <c r="CA173" s="90"/>
      <c r="CB173" s="90"/>
      <c r="CC173" s="90"/>
      <c r="CD173" s="90"/>
      <c r="CE173" s="90"/>
      <c r="CF173" s="90"/>
      <c r="CG173" s="90"/>
      <c r="CH173" s="90"/>
      <c r="CI173" s="90"/>
      <c r="CJ173" s="90"/>
      <c r="CK173" s="90"/>
      <c r="CL173" s="90"/>
      <c r="CM173" s="90"/>
      <c r="CN173" s="90"/>
      <c r="CO173" s="90"/>
      <c r="CP173" s="90"/>
      <c r="CQ173" s="90"/>
      <c r="CR173" s="90"/>
      <c r="CS173" s="90"/>
      <c r="CT173" s="90"/>
      <c r="CU173" s="90"/>
      <c r="CV173" s="90"/>
      <c r="CW173" s="90"/>
      <c r="CX173" s="90"/>
      <c r="CY173" s="90"/>
      <c r="CZ173" s="90"/>
      <c r="DA173" s="90"/>
      <c r="DB173" s="90"/>
      <c r="DC173" s="90"/>
      <c r="DD173" s="90"/>
      <c r="DE173" s="90"/>
      <c r="DF173" s="90"/>
      <c r="DG173" s="90"/>
      <c r="DH173" s="90"/>
    </row>
    <row r="174" spans="1:112" s="138" customFormat="1" ht="65.400000000000006" thickBot="1" x14ac:dyDescent="0.35">
      <c r="A174" s="162"/>
      <c r="B174" s="289" t="s">
        <v>287</v>
      </c>
      <c r="C174" s="300" t="s">
        <v>99</v>
      </c>
      <c r="D174" s="319" t="s">
        <v>288</v>
      </c>
      <c r="E174" s="237"/>
      <c r="F174" s="237"/>
      <c r="G174" s="370"/>
      <c r="H174" s="387"/>
      <c r="I174" s="271"/>
      <c r="J174" s="236"/>
      <c r="K174" s="238" t="str" cm="1">
        <f t="array" ref="K174">IF((AND(J174:J174=1)), "Fully Mapped", "Not/ Partially Mapped")</f>
        <v>Not/ Partially Mapped</v>
      </c>
      <c r="L174" s="244"/>
      <c r="M174" s="239"/>
      <c r="N174" s="240"/>
      <c r="O174" s="240"/>
      <c r="P174" s="271"/>
      <c r="Q174" s="241"/>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c r="BB174" s="90"/>
      <c r="BC174" s="90"/>
      <c r="BD174" s="90"/>
      <c r="BE174" s="90"/>
      <c r="BF174" s="90"/>
      <c r="BG174" s="90"/>
      <c r="BH174" s="90"/>
      <c r="BI174" s="90"/>
      <c r="BJ174" s="90"/>
      <c r="BK174" s="90"/>
      <c r="BL174" s="90"/>
      <c r="BM174" s="90"/>
      <c r="BN174" s="90"/>
      <c r="BO174" s="90"/>
      <c r="BP174" s="90"/>
      <c r="BQ174" s="90"/>
      <c r="BR174" s="90"/>
      <c r="BS174" s="90"/>
      <c r="BT174" s="90"/>
      <c r="BU174" s="90"/>
      <c r="BV174" s="90"/>
      <c r="BW174" s="90"/>
      <c r="BX174" s="90"/>
      <c r="BY174" s="90"/>
      <c r="BZ174" s="90"/>
      <c r="CA174" s="90"/>
      <c r="CB174" s="90"/>
      <c r="CC174" s="90"/>
      <c r="CD174" s="90"/>
      <c r="CE174" s="90"/>
      <c r="CF174" s="90"/>
      <c r="CG174" s="90"/>
      <c r="CH174" s="90"/>
      <c r="CI174" s="90"/>
      <c r="CJ174" s="90"/>
      <c r="CK174" s="90"/>
      <c r="CL174" s="90"/>
      <c r="CM174" s="90"/>
      <c r="CN174" s="90"/>
      <c r="CO174" s="90"/>
      <c r="CP174" s="90"/>
      <c r="CQ174" s="90"/>
      <c r="CR174" s="90"/>
      <c r="CS174" s="90"/>
      <c r="CT174" s="90"/>
      <c r="CU174" s="90"/>
      <c r="CV174" s="90"/>
      <c r="CW174" s="90"/>
      <c r="CX174" s="90"/>
      <c r="CY174" s="90"/>
      <c r="CZ174" s="90"/>
      <c r="DA174" s="90"/>
      <c r="DB174" s="90"/>
      <c r="DC174" s="90"/>
      <c r="DD174" s="90"/>
      <c r="DE174" s="90"/>
      <c r="DF174" s="90"/>
      <c r="DG174" s="90"/>
      <c r="DH174" s="90"/>
    </row>
    <row r="175" spans="1:112" s="138" customFormat="1" ht="22.2" thickBot="1" x14ac:dyDescent="0.35">
      <c r="A175" s="163" t="s">
        <v>289</v>
      </c>
      <c r="B175" s="153" t="s">
        <v>0</v>
      </c>
      <c r="C175" s="154" t="s">
        <v>1</v>
      </c>
      <c r="D175" s="160" t="s">
        <v>422</v>
      </c>
      <c r="E175" s="217"/>
      <c r="F175" s="218"/>
      <c r="G175" s="218"/>
      <c r="H175" s="218"/>
      <c r="I175" s="219"/>
      <c r="J175" s="220"/>
      <c r="K175" s="221"/>
      <c r="L175" s="219"/>
      <c r="M175" s="219"/>
      <c r="N175" s="219"/>
      <c r="O175" s="219"/>
      <c r="P175" s="219"/>
      <c r="Q175" s="223"/>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c r="BB175" s="90"/>
      <c r="BC175" s="90"/>
      <c r="BD175" s="90"/>
      <c r="BE175" s="90"/>
      <c r="BF175" s="90"/>
      <c r="BG175" s="90"/>
      <c r="BH175" s="90"/>
      <c r="BI175" s="90"/>
      <c r="BJ175" s="90"/>
      <c r="BK175" s="90"/>
      <c r="BL175" s="90"/>
      <c r="BM175" s="90"/>
      <c r="BN175" s="90"/>
      <c r="BO175" s="90"/>
      <c r="BP175" s="90"/>
      <c r="BQ175" s="90"/>
      <c r="BR175" s="90"/>
      <c r="BS175" s="90"/>
      <c r="BT175" s="90"/>
      <c r="BU175" s="90"/>
      <c r="BV175" s="90"/>
      <c r="BW175" s="90"/>
      <c r="BX175" s="90"/>
      <c r="BY175" s="90"/>
      <c r="BZ175" s="90"/>
      <c r="CA175" s="90"/>
      <c r="CB175" s="90"/>
      <c r="CC175" s="90"/>
      <c r="CD175" s="90"/>
      <c r="CE175" s="90"/>
      <c r="CF175" s="90"/>
      <c r="CG175" s="90"/>
      <c r="CH175" s="90"/>
      <c r="CI175" s="90"/>
      <c r="CJ175" s="90"/>
      <c r="CK175" s="90"/>
      <c r="CL175" s="90"/>
      <c r="CM175" s="90"/>
      <c r="CN175" s="90"/>
      <c r="CO175" s="90"/>
      <c r="CP175" s="90"/>
      <c r="CQ175" s="90"/>
      <c r="CR175" s="90"/>
      <c r="CS175" s="90"/>
      <c r="CT175" s="90"/>
      <c r="CU175" s="90"/>
      <c r="CV175" s="90"/>
      <c r="CW175" s="90"/>
      <c r="CX175" s="90"/>
      <c r="CY175" s="90"/>
      <c r="CZ175" s="90"/>
      <c r="DA175" s="90"/>
      <c r="DB175" s="90"/>
      <c r="DC175" s="90"/>
      <c r="DD175" s="90"/>
      <c r="DE175" s="90"/>
      <c r="DF175" s="90"/>
      <c r="DG175" s="90"/>
      <c r="DH175" s="90"/>
    </row>
    <row r="176" spans="1:112" ht="43.2" x14ac:dyDescent="0.3">
      <c r="A176" s="164"/>
      <c r="B176" s="291" t="s">
        <v>290</v>
      </c>
      <c r="C176" s="286" t="s">
        <v>291</v>
      </c>
      <c r="D176" s="347" t="s">
        <v>292</v>
      </c>
      <c r="E176" s="345"/>
      <c r="F176" s="333"/>
      <c r="G176" s="381"/>
      <c r="H176" s="375"/>
      <c r="I176" s="272"/>
      <c r="J176" s="270"/>
      <c r="K176" s="242" t="str" cm="1">
        <f t="array" ref="K176">IF((AND(J176:J178=1)), "Fully Mapped", "Not/ Partially Mapped")</f>
        <v>Not/ Partially Mapped</v>
      </c>
      <c r="L176" s="242">
        <f>SUM('Workings out'!P5:P22)</f>
        <v>0</v>
      </c>
      <c r="M176" s="172"/>
      <c r="N176" s="173"/>
      <c r="O176" s="173"/>
      <c r="P176" s="272"/>
      <c r="Q176" s="174"/>
    </row>
    <row r="177" spans="1:17" ht="43.2" x14ac:dyDescent="0.3">
      <c r="A177" s="164"/>
      <c r="B177" s="291"/>
      <c r="C177" s="286"/>
      <c r="D177" s="346" t="s">
        <v>293</v>
      </c>
      <c r="E177" s="344"/>
      <c r="F177" s="338"/>
      <c r="G177" s="371"/>
      <c r="H177" s="383"/>
      <c r="I177" s="225"/>
      <c r="J177" s="273"/>
      <c r="K177" s="224"/>
      <c r="L177" s="224"/>
      <c r="M177" s="178"/>
      <c r="N177" s="179"/>
      <c r="O177" s="179"/>
      <c r="P177" s="274"/>
      <c r="Q177" s="180"/>
    </row>
    <row r="178" spans="1:17" ht="87" thickBot="1" x14ac:dyDescent="0.35">
      <c r="A178" s="164"/>
      <c r="B178" s="292"/>
      <c r="C178" s="288"/>
      <c r="D178" s="321" t="s">
        <v>294</v>
      </c>
      <c r="E178" s="260"/>
      <c r="F178" s="260"/>
      <c r="G178" s="380"/>
      <c r="H178" s="374"/>
      <c r="I178" s="168"/>
      <c r="J178" s="185"/>
      <c r="K178" s="244"/>
      <c r="L178" s="224"/>
      <c r="M178" s="262"/>
      <c r="N178" s="268"/>
      <c r="O178" s="268"/>
      <c r="P178" s="168"/>
      <c r="Q178" s="269"/>
    </row>
    <row r="179" spans="1:17" ht="280.8" x14ac:dyDescent="0.3">
      <c r="A179" s="164"/>
      <c r="B179" s="125" t="s">
        <v>295</v>
      </c>
      <c r="C179" s="293" t="s">
        <v>296</v>
      </c>
      <c r="D179" s="337" t="s">
        <v>297</v>
      </c>
      <c r="E179" s="333"/>
      <c r="F179" s="333"/>
      <c r="G179" s="381"/>
      <c r="H179" s="375"/>
      <c r="I179" s="257"/>
      <c r="J179" s="169"/>
      <c r="K179" s="242" t="str" cm="1">
        <f t="array" ref="K179">IF((AND(J179:J184=1)), "Fully Mapped", "Not/ Partially Mapped")</f>
        <v>Not/ Partially Mapped</v>
      </c>
      <c r="L179" s="224"/>
      <c r="M179" s="172"/>
      <c r="N179" s="172"/>
      <c r="O179" s="172"/>
      <c r="P179" s="257"/>
      <c r="Q179" s="255"/>
    </row>
    <row r="180" spans="1:17" ht="21.6" x14ac:dyDescent="0.3">
      <c r="A180" s="164"/>
      <c r="B180" s="291"/>
      <c r="C180" s="294"/>
      <c r="D180" s="336" t="s">
        <v>298</v>
      </c>
      <c r="E180" s="340"/>
      <c r="F180" s="340"/>
      <c r="G180" s="385"/>
      <c r="H180" s="376"/>
      <c r="I180" s="275"/>
      <c r="J180" s="177"/>
      <c r="K180" s="224"/>
      <c r="L180" s="224"/>
      <c r="M180" s="178"/>
      <c r="N180" s="178"/>
      <c r="O180" s="178"/>
      <c r="P180" s="276"/>
      <c r="Q180" s="277"/>
    </row>
    <row r="181" spans="1:17" ht="43.2" x14ac:dyDescent="0.3">
      <c r="A181" s="164"/>
      <c r="B181" s="291"/>
      <c r="C181" s="294"/>
      <c r="D181" s="342" t="s">
        <v>299</v>
      </c>
      <c r="E181" s="340"/>
      <c r="F181" s="340"/>
      <c r="G181" s="385"/>
      <c r="H181" s="376"/>
      <c r="I181" s="275"/>
      <c r="J181" s="177"/>
      <c r="K181" s="224"/>
      <c r="L181" s="224"/>
      <c r="M181" s="178"/>
      <c r="N181" s="178"/>
      <c r="O181" s="178"/>
      <c r="P181" s="276"/>
      <c r="Q181" s="277"/>
    </row>
    <row r="182" spans="1:17" ht="43.2" x14ac:dyDescent="0.3">
      <c r="A182" s="164"/>
      <c r="B182" s="291"/>
      <c r="C182" s="294"/>
      <c r="D182" s="336" t="s">
        <v>300</v>
      </c>
      <c r="E182" s="340"/>
      <c r="F182" s="340"/>
      <c r="G182" s="385"/>
      <c r="H182" s="376"/>
      <c r="I182" s="275"/>
      <c r="J182" s="177"/>
      <c r="K182" s="224"/>
      <c r="L182" s="224"/>
      <c r="M182" s="178"/>
      <c r="N182" s="178"/>
      <c r="O182" s="178"/>
      <c r="P182" s="276"/>
      <c r="Q182" s="277"/>
    </row>
    <row r="183" spans="1:17" ht="43.2" x14ac:dyDescent="0.3">
      <c r="A183" s="164"/>
      <c r="B183" s="291"/>
      <c r="C183" s="294"/>
      <c r="D183" s="336" t="s">
        <v>301</v>
      </c>
      <c r="E183" s="338"/>
      <c r="F183" s="338"/>
      <c r="G183" s="385"/>
      <c r="H183" s="376"/>
      <c r="I183" s="275"/>
      <c r="J183" s="177"/>
      <c r="K183" s="224"/>
      <c r="L183" s="224"/>
      <c r="M183" s="178"/>
      <c r="N183" s="178"/>
      <c r="O183" s="178"/>
      <c r="P183" s="276"/>
      <c r="Q183" s="277"/>
    </row>
    <row r="184" spans="1:17" ht="22.2" thickBot="1" x14ac:dyDescent="0.35">
      <c r="A184" s="164"/>
      <c r="B184" s="291"/>
      <c r="C184" s="294"/>
      <c r="D184" s="341" t="s">
        <v>302</v>
      </c>
      <c r="E184" s="260"/>
      <c r="F184" s="260"/>
      <c r="G184" s="380"/>
      <c r="H184" s="390"/>
      <c r="I184" s="106"/>
      <c r="J184" s="261"/>
      <c r="K184" s="244"/>
      <c r="L184" s="224"/>
      <c r="M184" s="262"/>
      <c r="N184" s="262"/>
      <c r="O184" s="262"/>
      <c r="P184" s="245"/>
      <c r="Q184" s="263"/>
    </row>
    <row r="185" spans="1:17" ht="86.4" x14ac:dyDescent="0.3">
      <c r="A185" s="164"/>
      <c r="B185" s="283" t="s">
        <v>303</v>
      </c>
      <c r="C185" s="297" t="s">
        <v>304</v>
      </c>
      <c r="D185" s="337" t="s">
        <v>305</v>
      </c>
      <c r="E185" s="333"/>
      <c r="F185" s="333"/>
      <c r="G185" s="381"/>
      <c r="H185" s="375"/>
      <c r="I185" s="275"/>
      <c r="J185" s="169"/>
      <c r="K185" s="278" t="str" cm="1">
        <f t="array" ref="K185">IF((AND(J185:J188=1)), "Fully Mapped", "Not/ Partially Mapped")</f>
        <v>Not/ Partially Mapped</v>
      </c>
      <c r="L185" s="224"/>
      <c r="M185" s="172"/>
      <c r="N185" s="172"/>
      <c r="O185" s="172"/>
      <c r="P185" s="257"/>
      <c r="Q185" s="255"/>
    </row>
    <row r="186" spans="1:17" ht="108" x14ac:dyDescent="0.3">
      <c r="A186" s="164"/>
      <c r="B186" s="285"/>
      <c r="C186" s="298"/>
      <c r="D186" s="336" t="s">
        <v>306</v>
      </c>
      <c r="E186" s="340"/>
      <c r="F186" s="338"/>
      <c r="G186" s="382"/>
      <c r="H186" s="376"/>
      <c r="I186" s="275"/>
      <c r="J186" s="177"/>
      <c r="K186" s="279"/>
      <c r="L186" s="224"/>
      <c r="M186" s="198"/>
      <c r="N186" s="198"/>
      <c r="O186" s="198"/>
      <c r="P186" s="257"/>
      <c r="Q186" s="258"/>
    </row>
    <row r="187" spans="1:17" ht="43.2" x14ac:dyDescent="0.3">
      <c r="A187" s="164"/>
      <c r="B187" s="285"/>
      <c r="C187" s="298"/>
      <c r="D187" s="336" t="s">
        <v>307</v>
      </c>
      <c r="E187" s="195"/>
      <c r="F187" s="196"/>
      <c r="G187" s="371"/>
      <c r="H187" s="256"/>
      <c r="I187" s="275"/>
      <c r="J187" s="177"/>
      <c r="K187" s="279"/>
      <c r="L187" s="224"/>
      <c r="M187" s="198"/>
      <c r="N187" s="198"/>
      <c r="O187" s="198"/>
      <c r="P187" s="257"/>
      <c r="Q187" s="258"/>
    </row>
    <row r="188" spans="1:17" ht="22.2" thickBot="1" x14ac:dyDescent="0.35">
      <c r="A188" s="164"/>
      <c r="B188" s="285"/>
      <c r="C188" s="298"/>
      <c r="D188" s="313" t="s">
        <v>308</v>
      </c>
      <c r="E188" s="260"/>
      <c r="F188" s="266"/>
      <c r="G188" s="380"/>
      <c r="H188" s="390"/>
      <c r="I188" s="106"/>
      <c r="J188" s="261"/>
      <c r="K188" s="280"/>
      <c r="L188" s="224"/>
      <c r="M188" s="262"/>
      <c r="N188" s="262"/>
      <c r="O188" s="262"/>
      <c r="P188" s="245"/>
      <c r="Q188" s="263"/>
    </row>
    <row r="189" spans="1:17" ht="43.2" x14ac:dyDescent="0.3">
      <c r="A189" s="164"/>
      <c r="B189" s="283" t="s">
        <v>309</v>
      </c>
      <c r="C189" s="297" t="s">
        <v>310</v>
      </c>
      <c r="D189" s="323" t="s">
        <v>311</v>
      </c>
      <c r="E189" s="166"/>
      <c r="F189" s="167"/>
      <c r="G189" s="377"/>
      <c r="H189" s="165"/>
      <c r="I189" s="275"/>
      <c r="J189" s="169"/>
      <c r="K189" s="278" t="str" cm="1">
        <f t="array" ref="K189">IF((AND(J189:J193=1)), "Fully Mapped", "Not/ Partially Mapped")</f>
        <v>Not/ Partially Mapped</v>
      </c>
      <c r="L189" s="224"/>
      <c r="M189" s="172"/>
      <c r="N189" s="172"/>
      <c r="O189" s="172"/>
      <c r="P189" s="257"/>
      <c r="Q189" s="255"/>
    </row>
    <row r="190" spans="1:17" ht="43.2" x14ac:dyDescent="0.3">
      <c r="A190" s="164"/>
      <c r="B190" s="285"/>
      <c r="C190" s="298"/>
      <c r="D190" s="324" t="s">
        <v>312</v>
      </c>
      <c r="E190" s="195"/>
      <c r="F190" s="196"/>
      <c r="G190" s="371"/>
      <c r="H190" s="256"/>
      <c r="I190" s="275"/>
      <c r="J190" s="177"/>
      <c r="K190" s="279"/>
      <c r="L190" s="224"/>
      <c r="M190" s="198"/>
      <c r="N190" s="198"/>
      <c r="O190" s="198"/>
      <c r="P190" s="257"/>
      <c r="Q190" s="258"/>
    </row>
    <row r="191" spans="1:17" ht="43.2" x14ac:dyDescent="0.3">
      <c r="A191" s="164"/>
      <c r="B191" s="285"/>
      <c r="C191" s="298"/>
      <c r="D191" s="324" t="s">
        <v>313</v>
      </c>
      <c r="E191" s="195"/>
      <c r="F191" s="196"/>
      <c r="G191" s="371"/>
      <c r="H191" s="256"/>
      <c r="I191" s="275"/>
      <c r="J191" s="177"/>
      <c r="K191" s="279"/>
      <c r="L191" s="224"/>
      <c r="M191" s="198"/>
      <c r="N191" s="198"/>
      <c r="O191" s="198"/>
      <c r="P191" s="257"/>
      <c r="Q191" s="258"/>
    </row>
    <row r="192" spans="1:17" ht="21.6" x14ac:dyDescent="0.3">
      <c r="A192" s="164"/>
      <c r="B192" s="285"/>
      <c r="C192" s="298"/>
      <c r="D192" s="339" t="s">
        <v>314</v>
      </c>
      <c r="E192" s="195"/>
      <c r="F192" s="334"/>
      <c r="G192" s="371"/>
      <c r="H192" s="373"/>
      <c r="I192" s="275"/>
      <c r="J192" s="177"/>
      <c r="K192" s="279"/>
      <c r="L192" s="224"/>
      <c r="M192" s="198"/>
      <c r="N192" s="198"/>
      <c r="O192" s="198"/>
      <c r="P192" s="257"/>
      <c r="Q192" s="258"/>
    </row>
    <row r="193" spans="1:112" ht="22.2" thickBot="1" x14ac:dyDescent="0.35">
      <c r="A193" s="164"/>
      <c r="B193" s="287"/>
      <c r="C193" s="299"/>
      <c r="D193" s="321" t="s">
        <v>315</v>
      </c>
      <c r="E193" s="260"/>
      <c r="F193" s="266"/>
      <c r="G193" s="260"/>
      <c r="H193" s="260"/>
      <c r="I193" s="106"/>
      <c r="J193" s="261"/>
      <c r="K193" s="280"/>
      <c r="L193" s="244"/>
      <c r="M193" s="262"/>
      <c r="N193" s="262"/>
      <c r="O193" s="262"/>
      <c r="P193" s="245"/>
      <c r="Q193" s="263"/>
    </row>
    <row r="194" spans="1:112" s="138" customFormat="1" ht="22.2" thickBot="1" x14ac:dyDescent="0.35">
      <c r="A194" s="164"/>
      <c r="B194" s="153" t="s">
        <v>0</v>
      </c>
      <c r="C194" s="154" t="s">
        <v>5</v>
      </c>
      <c r="D194" s="155" t="s">
        <v>421</v>
      </c>
      <c r="E194" s="217"/>
      <c r="F194" s="218"/>
      <c r="G194" s="218"/>
      <c r="H194" s="218"/>
      <c r="I194" s="219"/>
      <c r="J194" s="219"/>
      <c r="K194" s="221"/>
      <c r="L194" s="219"/>
      <c r="M194" s="219"/>
      <c r="N194" s="219"/>
      <c r="O194" s="219"/>
      <c r="P194" s="219"/>
      <c r="Q194" s="223"/>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c r="BB194" s="90"/>
      <c r="BC194" s="90"/>
      <c r="BD194" s="90"/>
      <c r="BE194" s="90"/>
      <c r="BF194" s="90"/>
      <c r="BG194" s="90"/>
      <c r="BH194" s="90"/>
      <c r="BI194" s="90"/>
      <c r="BJ194" s="90"/>
      <c r="BK194" s="90"/>
      <c r="BL194" s="90"/>
      <c r="BM194" s="90"/>
      <c r="BN194" s="90"/>
      <c r="BO194" s="90"/>
      <c r="BP194" s="90"/>
      <c r="BQ194" s="90"/>
      <c r="BR194" s="90"/>
      <c r="BS194" s="90"/>
      <c r="BT194" s="90"/>
      <c r="BU194" s="90"/>
      <c r="BV194" s="90"/>
      <c r="BW194" s="90"/>
      <c r="BX194" s="90"/>
      <c r="BY194" s="90"/>
      <c r="BZ194" s="90"/>
      <c r="CA194" s="90"/>
      <c r="CB194" s="90"/>
      <c r="CC194" s="90"/>
      <c r="CD194" s="90"/>
      <c r="CE194" s="90"/>
      <c r="CF194" s="90"/>
      <c r="CG194" s="90"/>
      <c r="CH194" s="90"/>
      <c r="CI194" s="90"/>
      <c r="CJ194" s="90"/>
      <c r="CK194" s="90"/>
      <c r="CL194" s="90"/>
      <c r="CM194" s="90"/>
      <c r="CN194" s="90"/>
      <c r="CO194" s="90"/>
      <c r="CP194" s="90"/>
      <c r="CQ194" s="90"/>
      <c r="CR194" s="90"/>
      <c r="CS194" s="90"/>
      <c r="CT194" s="90"/>
      <c r="CU194" s="90"/>
      <c r="CV194" s="90"/>
      <c r="CW194" s="90"/>
      <c r="CX194" s="90"/>
      <c r="CY194" s="90"/>
      <c r="CZ194" s="90"/>
      <c r="DA194" s="90"/>
      <c r="DB194" s="90"/>
      <c r="DC194" s="90"/>
      <c r="DD194" s="90"/>
      <c r="DE194" s="90"/>
      <c r="DF194" s="90"/>
      <c r="DG194" s="90"/>
      <c r="DH194" s="90"/>
    </row>
    <row r="195" spans="1:112" ht="43.2" x14ac:dyDescent="0.3">
      <c r="A195" s="164"/>
      <c r="B195" s="283" t="s">
        <v>316</v>
      </c>
      <c r="C195" s="297" t="s">
        <v>317</v>
      </c>
      <c r="D195" s="337" t="s">
        <v>318</v>
      </c>
      <c r="E195" s="166"/>
      <c r="F195" s="333"/>
      <c r="G195" s="333"/>
      <c r="H195" s="333"/>
      <c r="I195" s="281"/>
      <c r="J195" s="169"/>
      <c r="K195" s="278" t="str" cm="1">
        <f t="array" ref="K195">IF((AND(J195:J197=1)), "Fully Mapped", "Not/ Partially Mapped")</f>
        <v>Not/ Partially Mapped</v>
      </c>
      <c r="L195" s="242">
        <f>SUM('Workings out'!Q5:Q9)</f>
        <v>0</v>
      </c>
      <c r="M195" s="172"/>
      <c r="N195" s="172"/>
      <c r="O195" s="172"/>
      <c r="P195" s="254"/>
      <c r="Q195" s="255"/>
    </row>
    <row r="196" spans="1:112" ht="43.2" x14ac:dyDescent="0.3">
      <c r="A196" s="164"/>
      <c r="B196" s="285"/>
      <c r="C196" s="298"/>
      <c r="D196" s="336" t="s">
        <v>319</v>
      </c>
      <c r="E196" s="195"/>
      <c r="F196" s="338"/>
      <c r="G196" s="338"/>
      <c r="H196" s="338"/>
      <c r="I196" s="275"/>
      <c r="J196" s="177"/>
      <c r="K196" s="279"/>
      <c r="L196" s="224"/>
      <c r="M196" s="198"/>
      <c r="N196" s="198"/>
      <c r="O196" s="198"/>
      <c r="P196" s="257"/>
      <c r="Q196" s="258"/>
    </row>
    <row r="197" spans="1:112" ht="195" thickBot="1" x14ac:dyDescent="0.35">
      <c r="A197" s="164"/>
      <c r="B197" s="285"/>
      <c r="C197" s="298"/>
      <c r="D197" s="321" t="s">
        <v>320</v>
      </c>
      <c r="E197" s="260"/>
      <c r="F197" s="266"/>
      <c r="G197" s="260"/>
      <c r="H197" s="260"/>
      <c r="I197" s="106"/>
      <c r="J197" s="261"/>
      <c r="K197" s="280"/>
      <c r="L197" s="224"/>
      <c r="M197" s="262"/>
      <c r="N197" s="262"/>
      <c r="O197" s="262"/>
      <c r="P197" s="245"/>
      <c r="Q197" s="263"/>
    </row>
    <row r="198" spans="1:112" ht="22.2" thickBot="1" x14ac:dyDescent="0.35">
      <c r="A198" s="164"/>
      <c r="B198" s="315" t="s">
        <v>321</v>
      </c>
      <c r="C198" s="316" t="s">
        <v>322</v>
      </c>
      <c r="D198" s="332" t="s">
        <v>323</v>
      </c>
      <c r="E198" s="333"/>
      <c r="F198" s="333"/>
      <c r="G198" s="166"/>
      <c r="H198" s="333"/>
      <c r="I198" s="275"/>
      <c r="J198" s="169"/>
      <c r="K198" s="278" t="str" cm="1">
        <f t="array" ref="K198">IF((AND(J198:J199=1)), "Fully Mapped", "Not/ Partially Mapped")</f>
        <v>Not/ Partially Mapped</v>
      </c>
      <c r="L198" s="224"/>
      <c r="M198" s="172"/>
      <c r="N198" s="172"/>
      <c r="O198" s="172"/>
      <c r="P198" s="257"/>
      <c r="Q198" s="255"/>
    </row>
    <row r="199" spans="1:112" ht="173.4" thickBot="1" x14ac:dyDescent="0.35">
      <c r="A199" s="162"/>
      <c r="B199" s="317"/>
      <c r="C199" s="318"/>
      <c r="D199" s="331" t="s">
        <v>324</v>
      </c>
      <c r="E199" s="260"/>
      <c r="F199" s="266"/>
      <c r="G199" s="260"/>
      <c r="H199" s="260"/>
      <c r="I199" s="106"/>
      <c r="J199" s="261"/>
      <c r="K199" s="280"/>
      <c r="L199" s="244"/>
      <c r="M199" s="262"/>
      <c r="N199" s="262"/>
      <c r="O199" s="262"/>
      <c r="P199" s="245"/>
      <c r="Q199" s="263"/>
    </row>
    <row r="200" spans="1:112" ht="17.399999999999999" x14ac:dyDescent="0.3">
      <c r="A200" s="134"/>
      <c r="B200" s="139"/>
      <c r="C200" s="134"/>
      <c r="D200" s="134"/>
      <c r="E200" s="140"/>
      <c r="F200" s="140"/>
      <c r="G200" s="140"/>
      <c r="H200" s="140"/>
      <c r="J200" s="90"/>
      <c r="K200" s="95"/>
      <c r="L200" s="90"/>
      <c r="M200" s="90"/>
      <c r="N200" s="90"/>
      <c r="O200" s="90"/>
    </row>
    <row r="201" spans="1:112" ht="17.399999999999999" x14ac:dyDescent="0.3">
      <c r="A201" s="134"/>
      <c r="B201" s="139"/>
      <c r="C201" s="134"/>
      <c r="D201" s="134"/>
      <c r="E201" s="140"/>
      <c r="F201" s="140"/>
      <c r="G201" s="140"/>
      <c r="H201" s="140"/>
      <c r="J201" s="90"/>
      <c r="K201" s="95"/>
      <c r="L201" s="90"/>
      <c r="M201" s="90"/>
      <c r="N201" s="90"/>
      <c r="O201" s="90"/>
    </row>
    <row r="202" spans="1:112" ht="17.399999999999999" x14ac:dyDescent="0.3">
      <c r="A202" s="134"/>
      <c r="B202" s="139"/>
      <c r="C202" s="134"/>
      <c r="D202" s="134"/>
      <c r="E202" s="140"/>
      <c r="F202" s="140"/>
      <c r="G202" s="140"/>
      <c r="H202" s="140"/>
      <c r="J202" s="90"/>
      <c r="K202" s="95"/>
      <c r="L202" s="90"/>
      <c r="M202" s="90"/>
      <c r="N202" s="90"/>
      <c r="O202" s="90"/>
    </row>
    <row r="203" spans="1:112" ht="17.399999999999999" x14ac:dyDescent="0.3">
      <c r="A203" s="134"/>
      <c r="B203" s="139"/>
      <c r="C203" s="134"/>
      <c r="D203" s="134"/>
      <c r="E203" s="140"/>
      <c r="F203" s="140"/>
      <c r="G203" s="140"/>
      <c r="H203" s="140"/>
      <c r="J203" s="90"/>
      <c r="K203" s="95"/>
      <c r="L203" s="90"/>
      <c r="M203" s="90"/>
      <c r="N203" s="90"/>
      <c r="O203" s="90"/>
    </row>
    <row r="204" spans="1:112" ht="17.399999999999999" x14ac:dyDescent="0.3">
      <c r="A204" s="134"/>
      <c r="B204" s="139"/>
      <c r="C204" s="134"/>
      <c r="D204" s="134"/>
      <c r="E204" s="140"/>
      <c r="F204" s="140"/>
      <c r="G204" s="140"/>
      <c r="H204" s="140"/>
      <c r="J204" s="90"/>
      <c r="K204" s="95"/>
      <c r="L204" s="90"/>
      <c r="M204" s="90"/>
      <c r="N204" s="90"/>
      <c r="O204" s="90"/>
    </row>
    <row r="205" spans="1:112" ht="17.399999999999999" x14ac:dyDescent="0.3">
      <c r="A205" s="134"/>
      <c r="B205" s="139"/>
      <c r="C205" s="134"/>
      <c r="D205" s="134"/>
      <c r="E205" s="140"/>
      <c r="F205" s="140"/>
      <c r="G205" s="140"/>
      <c r="H205" s="140"/>
      <c r="J205" s="90"/>
      <c r="K205" s="95"/>
      <c r="L205" s="90"/>
      <c r="M205" s="90"/>
      <c r="N205" s="90"/>
      <c r="O205" s="90"/>
    </row>
    <row r="206" spans="1:112" ht="17.399999999999999" x14ac:dyDescent="0.3">
      <c r="A206" s="134"/>
      <c r="B206" s="139"/>
      <c r="C206" s="134"/>
      <c r="D206" s="134"/>
      <c r="E206" s="140"/>
      <c r="F206" s="140"/>
      <c r="G206" s="140"/>
      <c r="H206" s="140"/>
      <c r="J206" s="90"/>
      <c r="K206" s="95"/>
      <c r="L206" s="90"/>
      <c r="M206" s="90"/>
      <c r="N206" s="90"/>
      <c r="O206" s="90"/>
    </row>
    <row r="207" spans="1:112" ht="17.399999999999999" x14ac:dyDescent="0.3">
      <c r="A207" s="134"/>
      <c r="B207" s="139"/>
      <c r="C207" s="134"/>
      <c r="D207" s="134"/>
      <c r="E207" s="140"/>
      <c r="F207" s="140"/>
      <c r="G207" s="140"/>
      <c r="H207" s="140"/>
      <c r="J207" s="90"/>
      <c r="K207" s="95"/>
      <c r="L207" s="90"/>
      <c r="M207" s="90"/>
      <c r="N207" s="90"/>
      <c r="O207" s="90"/>
    </row>
    <row r="208" spans="1:112" ht="17.399999999999999" x14ac:dyDescent="0.3">
      <c r="A208" s="134"/>
      <c r="B208" s="139"/>
      <c r="C208" s="134"/>
      <c r="D208" s="134"/>
      <c r="E208" s="140"/>
      <c r="F208" s="140"/>
      <c r="G208" s="140"/>
      <c r="H208" s="140"/>
      <c r="J208" s="90"/>
      <c r="K208" s="95"/>
      <c r="L208" s="90"/>
      <c r="M208" s="90"/>
      <c r="N208" s="90"/>
      <c r="O208" s="90"/>
    </row>
    <row r="209" spans="1:15" ht="17.399999999999999" x14ac:dyDescent="0.3">
      <c r="A209" s="134"/>
      <c r="B209" s="139"/>
      <c r="C209" s="134"/>
      <c r="D209" s="134"/>
      <c r="E209" s="140"/>
      <c r="F209" s="140"/>
      <c r="G209" s="140"/>
      <c r="H209" s="140"/>
      <c r="J209" s="90"/>
      <c r="K209" s="95"/>
      <c r="L209" s="90"/>
      <c r="M209" s="90"/>
      <c r="N209" s="90"/>
      <c r="O209" s="90"/>
    </row>
    <row r="210" spans="1:15" ht="17.399999999999999" x14ac:dyDescent="0.3">
      <c r="A210" s="134"/>
      <c r="B210" s="139"/>
      <c r="C210" s="134"/>
      <c r="D210" s="134"/>
      <c r="E210" s="140"/>
      <c r="F210" s="140"/>
      <c r="G210" s="140"/>
      <c r="H210" s="140"/>
      <c r="J210" s="90"/>
      <c r="K210" s="95"/>
      <c r="L210" s="90"/>
      <c r="M210" s="90"/>
      <c r="N210" s="90"/>
      <c r="O210" s="90"/>
    </row>
    <row r="211" spans="1:15" ht="17.399999999999999" x14ac:dyDescent="0.3">
      <c r="A211" s="134"/>
      <c r="B211" s="139"/>
      <c r="C211" s="134"/>
      <c r="D211" s="134"/>
      <c r="E211" s="140"/>
      <c r="F211" s="140"/>
      <c r="G211" s="140"/>
      <c r="H211" s="140"/>
      <c r="J211" s="90"/>
      <c r="K211" s="95"/>
      <c r="L211" s="90"/>
      <c r="M211" s="90"/>
      <c r="N211" s="90"/>
      <c r="O211" s="90"/>
    </row>
    <row r="212" spans="1:15" ht="17.399999999999999" x14ac:dyDescent="0.3">
      <c r="A212" s="134"/>
      <c r="B212" s="139"/>
      <c r="C212" s="134"/>
      <c r="D212" s="134"/>
      <c r="E212" s="140"/>
      <c r="F212" s="140"/>
      <c r="G212" s="140"/>
      <c r="H212" s="140"/>
      <c r="J212" s="90"/>
      <c r="K212" s="95"/>
      <c r="L212" s="90"/>
      <c r="M212" s="90"/>
      <c r="N212" s="90"/>
      <c r="O212" s="90"/>
    </row>
    <row r="213" spans="1:15" ht="17.399999999999999" x14ac:dyDescent="0.3">
      <c r="A213" s="134"/>
      <c r="B213" s="139"/>
      <c r="C213" s="134"/>
      <c r="D213" s="134"/>
      <c r="E213" s="140"/>
      <c r="F213" s="140"/>
      <c r="G213" s="140"/>
      <c r="H213" s="140"/>
      <c r="J213" s="90"/>
      <c r="K213" s="95"/>
      <c r="L213" s="90"/>
      <c r="M213" s="90"/>
      <c r="N213" s="90"/>
      <c r="O213" s="90"/>
    </row>
    <row r="214" spans="1:15" ht="17.399999999999999" x14ac:dyDescent="0.3">
      <c r="A214" s="134"/>
      <c r="B214" s="139"/>
      <c r="C214" s="134"/>
      <c r="D214" s="134"/>
      <c r="E214" s="140"/>
      <c r="F214" s="140"/>
      <c r="G214" s="140"/>
      <c r="H214" s="140"/>
      <c r="J214" s="90"/>
      <c r="K214" s="95"/>
      <c r="L214" s="90"/>
      <c r="M214" s="90"/>
      <c r="N214" s="90"/>
      <c r="O214" s="90"/>
    </row>
    <row r="215" spans="1:15" ht="17.399999999999999" x14ac:dyDescent="0.3">
      <c r="A215" s="134"/>
      <c r="B215" s="139"/>
      <c r="C215" s="134"/>
      <c r="D215" s="134"/>
      <c r="E215" s="140"/>
      <c r="F215" s="140"/>
      <c r="G215" s="140"/>
      <c r="H215" s="140"/>
      <c r="J215" s="90"/>
      <c r="K215" s="95"/>
      <c r="L215" s="90"/>
      <c r="M215" s="90"/>
      <c r="N215" s="90"/>
      <c r="O215" s="90"/>
    </row>
    <row r="216" spans="1:15" ht="17.399999999999999" x14ac:dyDescent="0.3">
      <c r="A216" s="134"/>
      <c r="B216" s="139"/>
      <c r="C216" s="134"/>
      <c r="D216" s="134"/>
      <c r="E216" s="140"/>
      <c r="F216" s="140"/>
      <c r="G216" s="140"/>
      <c r="H216" s="140"/>
      <c r="J216" s="90"/>
      <c r="K216" s="95"/>
      <c r="L216" s="90"/>
      <c r="M216" s="90"/>
      <c r="N216" s="90"/>
      <c r="O216" s="90"/>
    </row>
    <row r="217" spans="1:15" ht="17.399999999999999" x14ac:dyDescent="0.3">
      <c r="A217" s="134"/>
      <c r="B217" s="139"/>
      <c r="C217" s="134"/>
      <c r="D217" s="134"/>
      <c r="E217" s="140"/>
      <c r="F217" s="140"/>
      <c r="G217" s="140"/>
      <c r="H217" s="140"/>
      <c r="J217" s="90"/>
      <c r="K217" s="95"/>
      <c r="L217" s="90"/>
      <c r="M217" s="90"/>
      <c r="N217" s="90"/>
      <c r="O217" s="90"/>
    </row>
    <row r="218" spans="1:15" ht="17.399999999999999" x14ac:dyDescent="0.3">
      <c r="A218" s="134"/>
      <c r="B218" s="139"/>
      <c r="C218" s="134"/>
      <c r="D218" s="134"/>
      <c r="E218" s="140"/>
      <c r="F218" s="140"/>
      <c r="G218" s="140"/>
      <c r="H218" s="140"/>
      <c r="J218" s="90"/>
      <c r="K218" s="95"/>
      <c r="L218" s="90"/>
      <c r="M218" s="90"/>
      <c r="N218" s="90"/>
      <c r="O218" s="90"/>
    </row>
    <row r="219" spans="1:15" ht="17.399999999999999" x14ac:dyDescent="0.3">
      <c r="A219" s="134"/>
      <c r="B219" s="139"/>
      <c r="C219" s="134"/>
      <c r="D219" s="134"/>
      <c r="E219" s="140"/>
      <c r="F219" s="140"/>
      <c r="G219" s="140"/>
      <c r="H219" s="140"/>
      <c r="J219" s="90"/>
      <c r="K219" s="95"/>
      <c r="L219" s="90"/>
      <c r="M219" s="90"/>
      <c r="N219" s="90"/>
      <c r="O219" s="90"/>
    </row>
    <row r="220" spans="1:15" ht="17.399999999999999" x14ac:dyDescent="0.3">
      <c r="A220" s="134"/>
      <c r="B220" s="139"/>
      <c r="C220" s="134"/>
      <c r="D220" s="134"/>
      <c r="E220" s="140"/>
      <c r="F220" s="140"/>
      <c r="G220" s="140"/>
      <c r="H220" s="140"/>
      <c r="J220" s="90"/>
      <c r="K220" s="95"/>
      <c r="L220" s="90"/>
      <c r="M220" s="90"/>
      <c r="N220" s="90"/>
      <c r="O220" s="90"/>
    </row>
    <row r="221" spans="1:15" ht="17.399999999999999" x14ac:dyDescent="0.3">
      <c r="A221" s="134"/>
      <c r="B221" s="139"/>
      <c r="C221" s="134"/>
      <c r="D221" s="134"/>
      <c r="E221" s="140"/>
      <c r="F221" s="140"/>
      <c r="G221" s="140"/>
      <c r="H221" s="140"/>
      <c r="J221" s="90"/>
      <c r="K221" s="95"/>
      <c r="L221" s="90"/>
      <c r="M221" s="90"/>
      <c r="N221" s="90"/>
      <c r="O221" s="90"/>
    </row>
    <row r="222" spans="1:15" ht="17.399999999999999" x14ac:dyDescent="0.3">
      <c r="A222" s="134"/>
      <c r="B222" s="139"/>
      <c r="C222" s="134"/>
      <c r="D222" s="134"/>
      <c r="E222" s="140"/>
      <c r="F222" s="140"/>
      <c r="G222" s="140"/>
      <c r="H222" s="140"/>
      <c r="J222" s="90"/>
      <c r="K222" s="95"/>
      <c r="L222" s="90"/>
      <c r="M222" s="90"/>
      <c r="N222" s="90"/>
      <c r="O222" s="90"/>
    </row>
    <row r="223" spans="1:15" ht="17.399999999999999" x14ac:dyDescent="0.3">
      <c r="A223" s="134"/>
      <c r="B223" s="139"/>
      <c r="C223" s="134"/>
      <c r="D223" s="134"/>
      <c r="E223" s="140"/>
      <c r="F223" s="140"/>
      <c r="G223" s="140"/>
      <c r="H223" s="140"/>
      <c r="J223" s="90"/>
      <c r="K223" s="95"/>
      <c r="L223" s="90"/>
      <c r="M223" s="90"/>
      <c r="N223" s="90"/>
      <c r="O223" s="90"/>
    </row>
    <row r="224" spans="1:15" ht="17.399999999999999" x14ac:dyDescent="0.3">
      <c r="A224" s="134"/>
      <c r="B224" s="139"/>
      <c r="C224" s="134"/>
      <c r="D224" s="134"/>
      <c r="E224" s="140"/>
      <c r="F224" s="140"/>
      <c r="G224" s="140"/>
      <c r="H224" s="140"/>
      <c r="J224" s="90"/>
      <c r="K224" s="95"/>
      <c r="L224" s="90"/>
      <c r="M224" s="90"/>
      <c r="N224" s="90"/>
      <c r="O224" s="90"/>
    </row>
    <row r="225" spans="1:15" ht="17.399999999999999" x14ac:dyDescent="0.3">
      <c r="A225" s="134"/>
      <c r="B225" s="139"/>
      <c r="C225" s="134"/>
      <c r="D225" s="134"/>
      <c r="E225" s="140"/>
      <c r="F225" s="140"/>
      <c r="G225" s="140"/>
      <c r="H225" s="140"/>
      <c r="J225" s="90"/>
      <c r="K225" s="95"/>
      <c r="L225" s="90"/>
      <c r="M225" s="90"/>
      <c r="N225" s="90"/>
      <c r="O225" s="90"/>
    </row>
    <row r="226" spans="1:15" ht="17.399999999999999" x14ac:dyDescent="0.3">
      <c r="A226" s="134"/>
      <c r="B226" s="139"/>
      <c r="C226" s="134"/>
      <c r="D226" s="134"/>
      <c r="E226" s="140"/>
      <c r="F226" s="140"/>
      <c r="G226" s="140"/>
      <c r="H226" s="140"/>
      <c r="J226" s="90"/>
      <c r="K226" s="95"/>
      <c r="L226" s="90"/>
      <c r="M226" s="90"/>
      <c r="N226" s="90"/>
      <c r="O226" s="90"/>
    </row>
    <row r="227" spans="1:15" ht="17.399999999999999" x14ac:dyDescent="0.3">
      <c r="A227" s="134"/>
      <c r="B227" s="139"/>
      <c r="C227" s="134"/>
      <c r="D227" s="134"/>
      <c r="E227" s="140"/>
      <c r="F227" s="140"/>
      <c r="G227" s="140"/>
      <c r="H227" s="140"/>
      <c r="J227" s="90"/>
      <c r="K227" s="95"/>
      <c r="L227" s="90"/>
      <c r="M227" s="90"/>
      <c r="N227" s="90"/>
      <c r="O227" s="90"/>
    </row>
    <row r="228" spans="1:15" ht="17.399999999999999" x14ac:dyDescent="0.3">
      <c r="A228" s="134"/>
      <c r="B228" s="139"/>
      <c r="C228" s="134"/>
      <c r="D228" s="134"/>
      <c r="E228" s="140"/>
      <c r="F228" s="140"/>
      <c r="G228" s="140"/>
      <c r="H228" s="140"/>
      <c r="J228" s="90"/>
      <c r="K228" s="95"/>
      <c r="L228" s="90"/>
      <c r="M228" s="90"/>
      <c r="N228" s="90"/>
      <c r="O228" s="90"/>
    </row>
    <row r="229" spans="1:15" ht="17.399999999999999" x14ac:dyDescent="0.3">
      <c r="A229" s="134"/>
      <c r="B229" s="139"/>
      <c r="C229" s="134"/>
      <c r="D229" s="134"/>
      <c r="E229" s="140"/>
      <c r="F229" s="140"/>
      <c r="G229" s="140"/>
      <c r="H229" s="140"/>
      <c r="J229" s="90"/>
      <c r="K229" s="95"/>
      <c r="L229" s="90"/>
      <c r="M229" s="90"/>
      <c r="N229" s="90"/>
      <c r="O229" s="90"/>
    </row>
    <row r="230" spans="1:15" ht="17.399999999999999" x14ac:dyDescent="0.3">
      <c r="A230" s="134"/>
      <c r="B230" s="139"/>
      <c r="C230" s="134"/>
      <c r="D230" s="134"/>
      <c r="E230" s="140"/>
      <c r="F230" s="140"/>
      <c r="G230" s="140"/>
      <c r="H230" s="140"/>
      <c r="J230" s="90"/>
      <c r="K230" s="95"/>
      <c r="L230" s="90"/>
      <c r="M230" s="90"/>
      <c r="N230" s="90"/>
      <c r="O230" s="90"/>
    </row>
    <row r="231" spans="1:15" ht="17.399999999999999" x14ac:dyDescent="0.3">
      <c r="A231" s="134"/>
      <c r="B231" s="139"/>
      <c r="C231" s="134"/>
      <c r="D231" s="134"/>
      <c r="E231" s="140"/>
      <c r="F231" s="140"/>
      <c r="G231" s="140"/>
      <c r="H231" s="140"/>
      <c r="J231" s="90"/>
      <c r="K231" s="95"/>
      <c r="L231" s="90"/>
      <c r="M231" s="90"/>
      <c r="N231" s="90"/>
      <c r="O231" s="90"/>
    </row>
    <row r="232" spans="1:15" ht="17.399999999999999" x14ac:dyDescent="0.3">
      <c r="A232" s="134"/>
      <c r="B232" s="139"/>
      <c r="C232" s="134"/>
      <c r="D232" s="134"/>
      <c r="E232" s="140"/>
      <c r="F232" s="140"/>
      <c r="G232" s="140"/>
      <c r="H232" s="140"/>
      <c r="J232" s="90"/>
      <c r="K232" s="95"/>
      <c r="L232" s="90"/>
      <c r="M232" s="90"/>
      <c r="N232" s="90"/>
      <c r="O232" s="90"/>
    </row>
    <row r="233" spans="1:15" ht="17.399999999999999" x14ac:dyDescent="0.3">
      <c r="A233" s="134"/>
      <c r="B233" s="139"/>
      <c r="C233" s="134"/>
      <c r="D233" s="134"/>
      <c r="E233" s="140"/>
      <c r="F233" s="140"/>
      <c r="G233" s="140"/>
      <c r="H233" s="140"/>
      <c r="J233" s="90"/>
      <c r="K233" s="95"/>
      <c r="L233" s="90"/>
      <c r="M233" s="90"/>
      <c r="N233" s="90"/>
      <c r="O233" s="90"/>
    </row>
    <row r="234" spans="1:15" ht="17.399999999999999" x14ac:dyDescent="0.3">
      <c r="A234" s="134"/>
      <c r="B234" s="139"/>
      <c r="C234" s="134"/>
      <c r="D234" s="134"/>
      <c r="E234" s="140"/>
      <c r="F234" s="140"/>
      <c r="G234" s="140"/>
      <c r="H234" s="140"/>
      <c r="J234" s="90"/>
      <c r="K234" s="95"/>
      <c r="L234" s="90"/>
      <c r="M234" s="90"/>
      <c r="N234" s="90"/>
      <c r="O234" s="90"/>
    </row>
    <row r="235" spans="1:15" ht="17.399999999999999" x14ac:dyDescent="0.3">
      <c r="A235" s="134"/>
      <c r="B235" s="139"/>
      <c r="C235" s="134"/>
      <c r="D235" s="134"/>
      <c r="E235" s="140"/>
      <c r="F235" s="140"/>
      <c r="G235" s="140"/>
      <c r="H235" s="140"/>
      <c r="J235" s="90"/>
      <c r="K235" s="95"/>
      <c r="L235" s="90"/>
      <c r="M235" s="90"/>
      <c r="N235" s="90"/>
      <c r="O235" s="90"/>
    </row>
    <row r="236" spans="1:15" ht="17.399999999999999" x14ac:dyDescent="0.3">
      <c r="A236" s="134"/>
      <c r="B236" s="139"/>
      <c r="C236" s="134"/>
      <c r="D236" s="134"/>
      <c r="E236" s="140"/>
      <c r="F236" s="140"/>
      <c r="G236" s="140"/>
      <c r="H236" s="140"/>
      <c r="J236" s="90"/>
      <c r="K236" s="95"/>
      <c r="L236" s="90"/>
      <c r="M236" s="90"/>
      <c r="N236" s="90"/>
      <c r="O236" s="90"/>
    </row>
    <row r="237" spans="1:15" ht="17.399999999999999" x14ac:dyDescent="0.3">
      <c r="A237" s="134"/>
      <c r="B237" s="139"/>
      <c r="C237" s="134"/>
      <c r="D237" s="134"/>
      <c r="E237" s="140"/>
      <c r="F237" s="140"/>
      <c r="G237" s="140"/>
      <c r="H237" s="140"/>
      <c r="J237" s="90"/>
      <c r="K237" s="95"/>
      <c r="L237" s="90"/>
      <c r="M237" s="90"/>
      <c r="N237" s="90"/>
      <c r="O237" s="90"/>
    </row>
    <row r="238" spans="1:15" ht="17.399999999999999" x14ac:dyDescent="0.3">
      <c r="A238" s="134"/>
      <c r="B238" s="139"/>
      <c r="C238" s="134"/>
      <c r="D238" s="134"/>
      <c r="E238" s="140"/>
      <c r="F238" s="140"/>
      <c r="G238" s="140"/>
      <c r="H238" s="140"/>
      <c r="J238" s="90"/>
      <c r="K238" s="95"/>
      <c r="L238" s="90"/>
      <c r="M238" s="90"/>
      <c r="N238" s="90"/>
      <c r="O238" s="90"/>
    </row>
    <row r="239" spans="1:15" ht="17.399999999999999" x14ac:dyDescent="0.3">
      <c r="A239" s="134"/>
      <c r="B239" s="139"/>
      <c r="C239" s="134"/>
      <c r="D239" s="134"/>
      <c r="E239" s="140"/>
      <c r="F239" s="140"/>
      <c r="G239" s="140"/>
      <c r="H239" s="140"/>
      <c r="J239" s="90"/>
      <c r="K239" s="95"/>
      <c r="L239" s="90"/>
      <c r="M239" s="90"/>
      <c r="N239" s="90"/>
      <c r="O239" s="90"/>
    </row>
    <row r="240" spans="1:15" ht="17.399999999999999" x14ac:dyDescent="0.3">
      <c r="A240" s="134"/>
      <c r="B240" s="139"/>
      <c r="C240" s="134"/>
      <c r="D240" s="134"/>
      <c r="E240" s="140"/>
      <c r="F240" s="140"/>
      <c r="G240" s="140"/>
      <c r="H240" s="140"/>
      <c r="J240" s="90"/>
      <c r="K240" s="95"/>
      <c r="L240" s="90"/>
      <c r="M240" s="90"/>
      <c r="N240" s="90"/>
      <c r="O240" s="90"/>
    </row>
    <row r="241" spans="1:15" ht="17.399999999999999" x14ac:dyDescent="0.3">
      <c r="A241" s="134"/>
      <c r="B241" s="139"/>
      <c r="C241" s="134"/>
      <c r="D241" s="134"/>
      <c r="E241" s="140"/>
      <c r="F241" s="140"/>
      <c r="G241" s="140"/>
      <c r="H241" s="140"/>
      <c r="J241" s="90"/>
      <c r="K241" s="95"/>
      <c r="L241" s="90"/>
      <c r="M241" s="90"/>
      <c r="N241" s="90"/>
      <c r="O241" s="90"/>
    </row>
    <row r="242" spans="1:15" ht="17.399999999999999" x14ac:dyDescent="0.3">
      <c r="A242" s="134"/>
      <c r="B242" s="139"/>
      <c r="C242" s="134"/>
      <c r="D242" s="134"/>
      <c r="E242" s="140"/>
      <c r="F242" s="140"/>
      <c r="G242" s="140"/>
      <c r="H242" s="140"/>
      <c r="J242" s="90"/>
      <c r="K242" s="95"/>
      <c r="L242" s="90"/>
      <c r="M242" s="90"/>
      <c r="N242" s="90"/>
      <c r="O242" s="90"/>
    </row>
    <row r="243" spans="1:15" ht="17.399999999999999" x14ac:dyDescent="0.3">
      <c r="A243" s="134"/>
      <c r="B243" s="139"/>
      <c r="C243" s="134"/>
      <c r="D243" s="134"/>
      <c r="E243" s="140"/>
      <c r="F243" s="140"/>
      <c r="G243" s="140"/>
      <c r="H243" s="140"/>
      <c r="J243" s="90"/>
      <c r="K243" s="95"/>
      <c r="L243" s="90"/>
      <c r="M243" s="90"/>
      <c r="N243" s="90"/>
      <c r="O243" s="90"/>
    </row>
    <row r="244" spans="1:15" ht="17.399999999999999" x14ac:dyDescent="0.3">
      <c r="A244" s="134"/>
      <c r="B244" s="139"/>
      <c r="C244" s="134"/>
      <c r="D244" s="134"/>
      <c r="E244" s="140"/>
      <c r="F244" s="140"/>
      <c r="G244" s="140"/>
      <c r="H244" s="140"/>
      <c r="J244" s="90"/>
      <c r="K244" s="95"/>
      <c r="L244" s="90"/>
      <c r="M244" s="90"/>
      <c r="N244" s="90"/>
      <c r="O244" s="90"/>
    </row>
    <row r="245" spans="1:15" ht="17.399999999999999" x14ac:dyDescent="0.3">
      <c r="A245" s="134"/>
      <c r="B245" s="139"/>
      <c r="C245" s="134"/>
      <c r="D245" s="134"/>
      <c r="E245" s="140"/>
      <c r="F245" s="140"/>
      <c r="G245" s="140"/>
      <c r="H245" s="140"/>
      <c r="J245" s="90"/>
      <c r="K245" s="95"/>
      <c r="L245" s="90"/>
      <c r="M245" s="90"/>
      <c r="N245" s="90"/>
      <c r="O245" s="90"/>
    </row>
    <row r="246" spans="1:15" ht="17.399999999999999" x14ac:dyDescent="0.3">
      <c r="A246" s="134"/>
      <c r="B246" s="139"/>
      <c r="C246" s="134"/>
      <c r="D246" s="134"/>
      <c r="E246" s="140"/>
      <c r="F246" s="140"/>
      <c r="G246" s="140"/>
      <c r="H246" s="140"/>
      <c r="J246" s="90"/>
      <c r="K246" s="95"/>
      <c r="L246" s="90"/>
      <c r="M246" s="90"/>
      <c r="N246" s="90"/>
      <c r="O246" s="90"/>
    </row>
    <row r="247" spans="1:15" ht="17.399999999999999" x14ac:dyDescent="0.3">
      <c r="A247" s="134"/>
      <c r="B247" s="139"/>
      <c r="C247" s="134"/>
      <c r="D247" s="134"/>
      <c r="E247" s="140"/>
      <c r="F247" s="140"/>
      <c r="G247" s="140"/>
      <c r="H247" s="140"/>
      <c r="J247" s="90"/>
      <c r="K247" s="95"/>
      <c r="L247" s="90"/>
      <c r="M247" s="90"/>
      <c r="N247" s="90"/>
      <c r="O247" s="90"/>
    </row>
    <row r="248" spans="1:15" ht="17.399999999999999" x14ac:dyDescent="0.3">
      <c r="A248" s="134"/>
      <c r="B248" s="139"/>
      <c r="C248" s="134"/>
      <c r="D248" s="134"/>
      <c r="E248" s="140"/>
      <c r="F248" s="140"/>
      <c r="G248" s="140"/>
      <c r="H248" s="140"/>
      <c r="J248" s="90"/>
      <c r="K248" s="95"/>
      <c r="L248" s="90"/>
      <c r="M248" s="90"/>
      <c r="N248" s="90"/>
      <c r="O248" s="90"/>
    </row>
    <row r="249" spans="1:15" ht="17.399999999999999" x14ac:dyDescent="0.3">
      <c r="A249" s="134"/>
      <c r="B249" s="139"/>
      <c r="C249" s="134"/>
      <c r="D249" s="134"/>
      <c r="E249" s="140"/>
      <c r="F249" s="140"/>
      <c r="G249" s="140"/>
      <c r="H249" s="140"/>
      <c r="J249" s="90"/>
      <c r="K249" s="95"/>
      <c r="L249" s="90"/>
      <c r="M249" s="90"/>
      <c r="N249" s="90"/>
      <c r="O249" s="90"/>
    </row>
    <row r="250" spans="1:15" ht="17.399999999999999" x14ac:dyDescent="0.3">
      <c r="A250" s="134"/>
      <c r="B250" s="139"/>
      <c r="C250" s="134"/>
      <c r="D250" s="134"/>
      <c r="E250" s="140"/>
      <c r="F250" s="140"/>
      <c r="G250" s="140"/>
      <c r="H250" s="140"/>
      <c r="J250" s="90"/>
      <c r="K250" s="95"/>
      <c r="L250" s="90"/>
      <c r="M250" s="90"/>
      <c r="N250" s="90"/>
      <c r="O250" s="90"/>
    </row>
    <row r="251" spans="1:15" ht="17.399999999999999" x14ac:dyDescent="0.3">
      <c r="A251" s="134"/>
      <c r="B251" s="139"/>
      <c r="C251" s="134"/>
      <c r="D251" s="134"/>
      <c r="E251" s="140"/>
      <c r="F251" s="140"/>
      <c r="G251" s="140"/>
      <c r="H251" s="140"/>
      <c r="J251" s="90"/>
      <c r="K251" s="95"/>
      <c r="L251" s="90"/>
      <c r="M251" s="90"/>
      <c r="N251" s="90"/>
      <c r="O251" s="90"/>
    </row>
    <row r="252" spans="1:15" ht="17.399999999999999" x14ac:dyDescent="0.3">
      <c r="A252" s="134"/>
      <c r="B252" s="139"/>
      <c r="C252" s="134"/>
      <c r="D252" s="134"/>
      <c r="E252" s="140"/>
      <c r="F252" s="140"/>
      <c r="G252" s="140"/>
      <c r="H252" s="140"/>
      <c r="J252" s="90"/>
      <c r="K252" s="95"/>
      <c r="L252" s="90"/>
      <c r="M252" s="90"/>
      <c r="N252" s="90"/>
      <c r="O252" s="90"/>
    </row>
    <row r="253" spans="1:15" ht="17.399999999999999" x14ac:dyDescent="0.3">
      <c r="A253" s="134"/>
      <c r="B253" s="139"/>
      <c r="C253" s="134"/>
      <c r="D253" s="134"/>
      <c r="E253" s="140"/>
      <c r="F253" s="140"/>
      <c r="G253" s="140"/>
      <c r="H253" s="140"/>
      <c r="J253" s="90"/>
      <c r="K253" s="95"/>
      <c r="L253" s="90"/>
      <c r="M253" s="90"/>
      <c r="N253" s="90"/>
      <c r="O253" s="90"/>
    </row>
    <row r="254" spans="1:15" ht="17.399999999999999" x14ac:dyDescent="0.3">
      <c r="A254" s="134"/>
      <c r="B254" s="139"/>
      <c r="C254" s="134"/>
      <c r="D254" s="134"/>
      <c r="E254" s="140"/>
      <c r="F254" s="140"/>
      <c r="G254" s="140"/>
      <c r="H254" s="140"/>
      <c r="J254" s="90"/>
      <c r="K254" s="95"/>
      <c r="L254" s="90"/>
      <c r="M254" s="90"/>
      <c r="N254" s="90"/>
      <c r="O254" s="90"/>
    </row>
    <row r="255" spans="1:15" ht="17.399999999999999" x14ac:dyDescent="0.3">
      <c r="A255" s="134"/>
      <c r="B255" s="139"/>
      <c r="C255" s="134"/>
      <c r="D255" s="134"/>
      <c r="E255" s="140"/>
      <c r="F255" s="140"/>
      <c r="G255" s="140"/>
      <c r="H255" s="140"/>
      <c r="J255" s="90"/>
      <c r="K255" s="95"/>
      <c r="L255" s="90"/>
      <c r="M255" s="90"/>
      <c r="N255" s="90"/>
      <c r="O255" s="90"/>
    </row>
    <row r="256" spans="1:15" ht="17.399999999999999" x14ac:dyDescent="0.3">
      <c r="A256" s="134"/>
      <c r="B256" s="139"/>
      <c r="C256" s="134"/>
      <c r="D256" s="134"/>
      <c r="E256" s="140"/>
      <c r="F256" s="140"/>
      <c r="G256" s="140"/>
      <c r="H256" s="140"/>
      <c r="J256" s="90"/>
      <c r="K256" s="95"/>
      <c r="L256" s="90"/>
      <c r="M256" s="90"/>
      <c r="N256" s="90"/>
      <c r="O256" s="90"/>
    </row>
    <row r="257" spans="1:15" ht="17.399999999999999" x14ac:dyDescent="0.3">
      <c r="A257" s="134"/>
      <c r="B257" s="139"/>
      <c r="C257" s="134"/>
      <c r="D257" s="134"/>
      <c r="E257" s="140"/>
      <c r="F257" s="140"/>
      <c r="G257" s="140"/>
      <c r="H257" s="140"/>
      <c r="J257" s="90"/>
      <c r="K257" s="95"/>
      <c r="L257" s="90"/>
      <c r="M257" s="90"/>
      <c r="N257" s="90"/>
      <c r="O257" s="90"/>
    </row>
    <row r="258" spans="1:15" ht="17.399999999999999" x14ac:dyDescent="0.3">
      <c r="A258" s="134"/>
      <c r="B258" s="139"/>
      <c r="C258" s="134"/>
      <c r="D258" s="134"/>
      <c r="E258" s="140"/>
      <c r="F258" s="140"/>
      <c r="G258" s="140"/>
      <c r="H258" s="140"/>
      <c r="J258" s="90"/>
      <c r="K258" s="95"/>
      <c r="L258" s="90"/>
      <c r="M258" s="90"/>
      <c r="N258" s="90"/>
      <c r="O258" s="90"/>
    </row>
    <row r="259" spans="1:15" ht="17.399999999999999" x14ac:dyDescent="0.3">
      <c r="A259" s="134"/>
      <c r="B259" s="139"/>
      <c r="C259" s="134"/>
      <c r="D259" s="134"/>
      <c r="E259" s="140"/>
      <c r="F259" s="140"/>
      <c r="G259" s="140"/>
      <c r="H259" s="140"/>
      <c r="J259" s="90"/>
      <c r="K259" s="95"/>
      <c r="L259" s="90"/>
      <c r="M259" s="90"/>
      <c r="N259" s="90"/>
      <c r="O259" s="90"/>
    </row>
    <row r="260" spans="1:15" ht="17.399999999999999" x14ac:dyDescent="0.3">
      <c r="A260" s="134"/>
      <c r="B260" s="139"/>
      <c r="C260" s="134"/>
      <c r="D260" s="134"/>
      <c r="E260" s="140"/>
      <c r="F260" s="140"/>
      <c r="G260" s="140"/>
      <c r="H260" s="140"/>
      <c r="J260" s="90"/>
      <c r="K260" s="95"/>
      <c r="L260" s="90"/>
      <c r="M260" s="90"/>
      <c r="N260" s="90"/>
      <c r="O260" s="90"/>
    </row>
    <row r="261" spans="1:15" ht="17.399999999999999" x14ac:dyDescent="0.3">
      <c r="A261" s="134"/>
      <c r="B261" s="139"/>
      <c r="C261" s="134"/>
      <c r="D261" s="134"/>
      <c r="E261" s="140"/>
      <c r="F261" s="140"/>
      <c r="G261" s="140"/>
      <c r="H261" s="140"/>
      <c r="J261" s="90"/>
      <c r="K261" s="95"/>
      <c r="L261" s="90"/>
      <c r="M261" s="90"/>
      <c r="N261" s="90"/>
      <c r="O261" s="90"/>
    </row>
    <row r="262" spans="1:15" ht="17.399999999999999" x14ac:dyDescent="0.3">
      <c r="A262" s="134"/>
      <c r="B262" s="139"/>
      <c r="C262" s="134"/>
      <c r="D262" s="134"/>
      <c r="E262" s="140"/>
      <c r="F262" s="140"/>
      <c r="G262" s="140"/>
      <c r="H262" s="140"/>
      <c r="J262" s="90"/>
      <c r="K262" s="95"/>
      <c r="L262" s="90"/>
      <c r="M262" s="90"/>
      <c r="N262" s="90"/>
      <c r="O262" s="90"/>
    </row>
    <row r="263" spans="1:15" ht="17.399999999999999" x14ac:dyDescent="0.3">
      <c r="A263" s="134"/>
      <c r="B263" s="139"/>
      <c r="C263" s="134"/>
      <c r="D263" s="134"/>
      <c r="E263" s="140"/>
      <c r="F263" s="140"/>
      <c r="G263" s="140"/>
      <c r="H263" s="140"/>
      <c r="J263" s="90"/>
      <c r="K263" s="95"/>
      <c r="L263" s="90"/>
      <c r="M263" s="90"/>
      <c r="N263" s="90"/>
      <c r="O263" s="90"/>
    </row>
    <row r="264" spans="1:15" ht="17.399999999999999" x14ac:dyDescent="0.3">
      <c r="A264" s="134"/>
      <c r="B264" s="139"/>
      <c r="C264" s="134"/>
      <c r="D264" s="134"/>
      <c r="E264" s="140"/>
      <c r="F264" s="140"/>
      <c r="G264" s="140"/>
      <c r="H264" s="140"/>
      <c r="J264" s="90"/>
      <c r="K264" s="95"/>
      <c r="L264" s="90"/>
      <c r="M264" s="90"/>
      <c r="N264" s="90"/>
      <c r="O264" s="90"/>
    </row>
    <row r="265" spans="1:15" ht="17.399999999999999" x14ac:dyDescent="0.3">
      <c r="A265" s="134"/>
      <c r="B265" s="139"/>
      <c r="C265" s="134"/>
      <c r="D265" s="134"/>
      <c r="E265" s="140"/>
      <c r="F265" s="140"/>
      <c r="G265" s="140"/>
      <c r="H265" s="140"/>
      <c r="J265" s="90"/>
      <c r="K265" s="95"/>
      <c r="L265" s="90"/>
      <c r="M265" s="90"/>
      <c r="N265" s="90"/>
      <c r="O265" s="90"/>
    </row>
    <row r="266" spans="1:15" ht="17.399999999999999" x14ac:dyDescent="0.3">
      <c r="A266" s="134"/>
      <c r="B266" s="139"/>
      <c r="C266" s="134"/>
      <c r="D266" s="134"/>
      <c r="E266" s="140"/>
      <c r="F266" s="140"/>
      <c r="G266" s="140"/>
      <c r="H266" s="140"/>
      <c r="J266" s="90"/>
      <c r="K266" s="95"/>
      <c r="L266" s="90"/>
      <c r="M266" s="90"/>
      <c r="N266" s="90"/>
      <c r="O266" s="90"/>
    </row>
    <row r="267" spans="1:15" ht="17.399999999999999" x14ac:dyDescent="0.3">
      <c r="A267" s="134"/>
      <c r="B267" s="139"/>
      <c r="C267" s="134"/>
      <c r="D267" s="134"/>
      <c r="E267" s="140"/>
      <c r="F267" s="140"/>
      <c r="G267" s="140"/>
      <c r="H267" s="140"/>
      <c r="J267" s="90"/>
      <c r="K267" s="95"/>
      <c r="L267" s="90"/>
      <c r="M267" s="90"/>
      <c r="N267" s="90"/>
      <c r="O267" s="90"/>
    </row>
    <row r="268" spans="1:15" ht="17.399999999999999" x14ac:dyDescent="0.3">
      <c r="A268" s="134"/>
      <c r="B268" s="139"/>
      <c r="C268" s="134"/>
      <c r="D268" s="134"/>
      <c r="E268" s="140"/>
      <c r="F268" s="140"/>
      <c r="G268" s="140"/>
      <c r="H268" s="140"/>
      <c r="J268" s="90"/>
      <c r="K268" s="95"/>
      <c r="L268" s="90"/>
      <c r="M268" s="90"/>
      <c r="N268" s="90"/>
      <c r="O268" s="90"/>
    </row>
    <row r="269" spans="1:15" ht="17.399999999999999" x14ac:dyDescent="0.3">
      <c r="A269" s="134"/>
      <c r="B269" s="139"/>
      <c r="C269" s="134"/>
      <c r="D269" s="134"/>
      <c r="E269" s="140"/>
      <c r="F269" s="140"/>
      <c r="G269" s="140"/>
      <c r="H269" s="140"/>
      <c r="J269" s="90"/>
      <c r="K269" s="95"/>
      <c r="L269" s="90"/>
      <c r="M269" s="90"/>
      <c r="N269" s="90"/>
      <c r="O269" s="90"/>
    </row>
    <row r="270" spans="1:15" ht="17.399999999999999" x14ac:dyDescent="0.3">
      <c r="A270" s="134"/>
      <c r="B270" s="139"/>
      <c r="C270" s="134"/>
      <c r="D270" s="134"/>
      <c r="E270" s="140"/>
      <c r="F270" s="140"/>
      <c r="G270" s="140"/>
      <c r="H270" s="140"/>
      <c r="J270" s="90"/>
      <c r="K270" s="95"/>
      <c r="L270" s="90"/>
      <c r="M270" s="90"/>
      <c r="N270" s="90"/>
      <c r="O270" s="90"/>
    </row>
    <row r="271" spans="1:15" ht="17.399999999999999" x14ac:dyDescent="0.3">
      <c r="A271" s="134"/>
      <c r="B271" s="139"/>
      <c r="C271" s="134"/>
      <c r="D271" s="134"/>
      <c r="E271" s="140"/>
      <c r="F271" s="140"/>
      <c r="G271" s="140"/>
      <c r="H271" s="140"/>
      <c r="J271" s="90"/>
      <c r="K271" s="95"/>
      <c r="L271" s="90"/>
      <c r="M271" s="90"/>
      <c r="N271" s="90"/>
      <c r="O271" s="90"/>
    </row>
    <row r="272" spans="1:15" ht="17.399999999999999" x14ac:dyDescent="0.3">
      <c r="A272" s="134"/>
      <c r="B272" s="139"/>
      <c r="C272" s="134"/>
      <c r="D272" s="134"/>
      <c r="E272" s="140"/>
      <c r="F272" s="140"/>
      <c r="G272" s="140"/>
      <c r="H272" s="140"/>
      <c r="J272" s="90"/>
      <c r="K272" s="95"/>
      <c r="L272" s="90"/>
      <c r="M272" s="90"/>
      <c r="N272" s="90"/>
      <c r="O272" s="90"/>
    </row>
    <row r="273" spans="1:15" ht="17.399999999999999" x14ac:dyDescent="0.3">
      <c r="A273" s="134"/>
      <c r="B273" s="139"/>
      <c r="C273" s="134"/>
      <c r="D273" s="134"/>
      <c r="E273" s="140"/>
      <c r="F273" s="140"/>
      <c r="G273" s="140"/>
      <c r="H273" s="140"/>
      <c r="J273" s="90"/>
      <c r="K273" s="95"/>
      <c r="L273" s="90"/>
      <c r="M273" s="90"/>
      <c r="N273" s="90"/>
      <c r="O273" s="90"/>
    </row>
    <row r="274" spans="1:15" ht="17.399999999999999" x14ac:dyDescent="0.3">
      <c r="A274" s="134"/>
      <c r="B274" s="139"/>
      <c r="C274" s="134"/>
      <c r="D274" s="134"/>
      <c r="E274" s="140"/>
      <c r="F274" s="140"/>
      <c r="G274" s="140"/>
      <c r="H274" s="140"/>
      <c r="J274" s="90"/>
      <c r="K274" s="95"/>
      <c r="L274" s="90"/>
      <c r="M274" s="90"/>
      <c r="N274" s="90"/>
      <c r="O274" s="90"/>
    </row>
    <row r="275" spans="1:15" ht="17.399999999999999" x14ac:dyDescent="0.3">
      <c r="A275" s="134"/>
      <c r="B275" s="139"/>
      <c r="C275" s="134"/>
      <c r="D275" s="134"/>
      <c r="E275" s="140"/>
      <c r="F275" s="140"/>
      <c r="G275" s="140"/>
      <c r="H275" s="140"/>
      <c r="J275" s="90"/>
      <c r="K275" s="95"/>
      <c r="L275" s="90"/>
      <c r="M275" s="90"/>
      <c r="N275" s="90"/>
      <c r="O275" s="90"/>
    </row>
    <row r="276" spans="1:15" ht="17.399999999999999" x14ac:dyDescent="0.3">
      <c r="A276" s="134"/>
      <c r="B276" s="139"/>
      <c r="C276" s="134"/>
      <c r="D276" s="134"/>
      <c r="E276" s="140"/>
      <c r="F276" s="140"/>
      <c r="G276" s="140"/>
      <c r="H276" s="140"/>
      <c r="J276" s="90"/>
      <c r="K276" s="95"/>
      <c r="L276" s="90"/>
      <c r="M276" s="90"/>
      <c r="N276" s="90"/>
      <c r="O276" s="90"/>
    </row>
    <row r="277" spans="1:15" ht="17.399999999999999" x14ac:dyDescent="0.3">
      <c r="A277" s="134"/>
      <c r="B277" s="139"/>
      <c r="C277" s="134"/>
      <c r="D277" s="134"/>
      <c r="E277" s="140"/>
      <c r="F277" s="140"/>
      <c r="G277" s="140"/>
      <c r="H277" s="140"/>
      <c r="J277" s="90"/>
      <c r="K277" s="95"/>
      <c r="L277" s="90"/>
      <c r="M277" s="90"/>
      <c r="N277" s="90"/>
      <c r="O277" s="90"/>
    </row>
    <row r="278" spans="1:15" ht="17.399999999999999" x14ac:dyDescent="0.3">
      <c r="A278" s="134"/>
      <c r="B278" s="139"/>
      <c r="C278" s="134"/>
      <c r="D278" s="134"/>
      <c r="E278" s="140"/>
      <c r="F278" s="140"/>
      <c r="G278" s="140"/>
      <c r="H278" s="140"/>
      <c r="J278" s="90"/>
      <c r="K278" s="95"/>
      <c r="L278" s="90"/>
      <c r="M278" s="90"/>
      <c r="N278" s="90"/>
      <c r="O278" s="90"/>
    </row>
    <row r="279" spans="1:15" ht="17.399999999999999" x14ac:dyDescent="0.3">
      <c r="A279" s="134"/>
      <c r="B279" s="139"/>
      <c r="C279" s="134"/>
      <c r="D279" s="134"/>
      <c r="E279" s="140"/>
      <c r="F279" s="140"/>
      <c r="G279" s="140"/>
      <c r="H279" s="140"/>
      <c r="J279" s="90"/>
      <c r="K279" s="95"/>
      <c r="L279" s="90"/>
      <c r="M279" s="90"/>
      <c r="N279" s="90"/>
      <c r="O279" s="90"/>
    </row>
    <row r="280" spans="1:15" ht="17.399999999999999" x14ac:dyDescent="0.3">
      <c r="A280" s="134"/>
      <c r="B280" s="139"/>
      <c r="C280" s="134"/>
      <c r="D280" s="134"/>
      <c r="E280" s="140"/>
      <c r="F280" s="140"/>
      <c r="G280" s="140"/>
      <c r="H280" s="140"/>
      <c r="J280" s="90"/>
      <c r="K280" s="95"/>
      <c r="L280" s="90"/>
      <c r="M280" s="90"/>
      <c r="N280" s="90"/>
      <c r="O280" s="90"/>
    </row>
    <row r="281" spans="1:15" ht="17.399999999999999" x14ac:dyDescent="0.3">
      <c r="A281" s="134"/>
      <c r="B281" s="139"/>
      <c r="C281" s="134"/>
      <c r="D281" s="134"/>
      <c r="E281" s="140"/>
      <c r="F281" s="140"/>
      <c r="G281" s="140"/>
      <c r="H281" s="140"/>
      <c r="J281" s="90"/>
      <c r="K281" s="95"/>
      <c r="L281" s="90"/>
      <c r="M281" s="90"/>
      <c r="N281" s="90"/>
      <c r="O281" s="90"/>
    </row>
    <row r="282" spans="1:15" ht="17.399999999999999" x14ac:dyDescent="0.3">
      <c r="A282" s="134"/>
      <c r="B282" s="139"/>
      <c r="C282" s="134"/>
      <c r="D282" s="134"/>
      <c r="E282" s="140"/>
      <c r="F282" s="140"/>
      <c r="G282" s="140"/>
      <c r="H282" s="140"/>
      <c r="J282" s="90"/>
      <c r="K282" s="95"/>
      <c r="L282" s="90"/>
      <c r="M282" s="90"/>
      <c r="N282" s="90"/>
      <c r="O282" s="90"/>
    </row>
    <row r="283" spans="1:15" ht="17.399999999999999" x14ac:dyDescent="0.3">
      <c r="A283" s="134"/>
      <c r="B283" s="139"/>
      <c r="C283" s="134"/>
      <c r="D283" s="134"/>
      <c r="E283" s="140"/>
      <c r="F283" s="140"/>
      <c r="G283" s="140"/>
      <c r="H283" s="140"/>
      <c r="J283" s="90"/>
      <c r="K283" s="95"/>
      <c r="L283" s="90"/>
      <c r="M283" s="90"/>
      <c r="N283" s="90"/>
      <c r="O283" s="90"/>
    </row>
    <row r="284" spans="1:15" ht="17.399999999999999" x14ac:dyDescent="0.3">
      <c r="A284" s="134"/>
      <c r="B284" s="139"/>
      <c r="C284" s="134"/>
      <c r="D284" s="134"/>
      <c r="E284" s="140"/>
      <c r="F284" s="140"/>
      <c r="G284" s="140"/>
      <c r="H284" s="140"/>
      <c r="J284" s="90"/>
      <c r="K284" s="95"/>
      <c r="L284" s="90"/>
      <c r="M284" s="90"/>
      <c r="N284" s="90"/>
      <c r="O284" s="90"/>
    </row>
    <row r="285" spans="1:15" ht="17.399999999999999" x14ac:dyDescent="0.3">
      <c r="A285" s="134"/>
      <c r="B285" s="139"/>
      <c r="C285" s="134"/>
      <c r="D285" s="134"/>
      <c r="E285" s="140"/>
      <c r="F285" s="140"/>
      <c r="G285" s="140"/>
      <c r="H285" s="140"/>
      <c r="J285" s="90"/>
      <c r="K285" s="95"/>
      <c r="L285" s="90"/>
      <c r="M285" s="90"/>
      <c r="N285" s="90"/>
      <c r="O285" s="90"/>
    </row>
    <row r="286" spans="1:15" ht="17.399999999999999" x14ac:dyDescent="0.3">
      <c r="A286" s="134"/>
      <c r="B286" s="139"/>
      <c r="C286" s="134"/>
      <c r="D286" s="134"/>
      <c r="E286" s="140"/>
      <c r="F286" s="140"/>
      <c r="G286" s="140"/>
      <c r="H286" s="140"/>
      <c r="J286" s="90"/>
      <c r="K286" s="95"/>
      <c r="L286" s="90"/>
      <c r="M286" s="90"/>
      <c r="N286" s="90"/>
      <c r="O286" s="90"/>
    </row>
    <row r="287" spans="1:15" ht="17.399999999999999" x14ac:dyDescent="0.3">
      <c r="A287" s="134"/>
      <c r="B287" s="139"/>
      <c r="C287" s="134"/>
      <c r="D287" s="134"/>
      <c r="E287" s="140"/>
      <c r="F287" s="140"/>
      <c r="G287" s="140"/>
      <c r="H287" s="140"/>
      <c r="J287" s="90"/>
      <c r="K287" s="95"/>
      <c r="L287" s="90"/>
      <c r="M287" s="90"/>
      <c r="N287" s="90"/>
      <c r="O287" s="90"/>
    </row>
    <row r="288" spans="1:15" ht="17.399999999999999" x14ac:dyDescent="0.3">
      <c r="A288" s="134"/>
      <c r="B288" s="139"/>
      <c r="C288" s="134"/>
      <c r="D288" s="134"/>
      <c r="E288" s="140"/>
      <c r="F288" s="140"/>
      <c r="G288" s="140"/>
      <c r="H288" s="140"/>
      <c r="J288" s="90"/>
      <c r="K288" s="95"/>
      <c r="L288" s="90"/>
      <c r="M288" s="90"/>
      <c r="N288" s="90"/>
      <c r="O288" s="90"/>
    </row>
    <row r="289" spans="1:15" ht="17.399999999999999" x14ac:dyDescent="0.3">
      <c r="A289" s="134"/>
      <c r="B289" s="139"/>
      <c r="C289" s="134"/>
      <c r="D289" s="134"/>
      <c r="E289" s="140"/>
      <c r="F289" s="140"/>
      <c r="G289" s="140"/>
      <c r="H289" s="140"/>
      <c r="J289" s="90"/>
      <c r="K289" s="95"/>
      <c r="L289" s="90"/>
      <c r="M289" s="90"/>
      <c r="N289" s="90"/>
      <c r="O289" s="90"/>
    </row>
    <row r="290" spans="1:15" ht="17.399999999999999" x14ac:dyDescent="0.3">
      <c r="A290" s="134"/>
      <c r="B290" s="139"/>
      <c r="C290" s="134"/>
      <c r="D290" s="134"/>
      <c r="E290" s="140"/>
      <c r="F290" s="140"/>
      <c r="G290" s="140"/>
      <c r="H290" s="140"/>
      <c r="J290" s="90"/>
      <c r="K290" s="95"/>
      <c r="L290" s="90"/>
      <c r="M290" s="90"/>
      <c r="N290" s="90"/>
      <c r="O290" s="90"/>
    </row>
    <row r="291" spans="1:15" ht="17.399999999999999" x14ac:dyDescent="0.3">
      <c r="A291" s="134"/>
      <c r="B291" s="139"/>
      <c r="C291" s="134"/>
      <c r="D291" s="134"/>
      <c r="E291" s="140"/>
      <c r="F291" s="140"/>
      <c r="G291" s="140"/>
      <c r="H291" s="140"/>
      <c r="J291" s="90"/>
      <c r="K291" s="95"/>
      <c r="L291" s="90"/>
      <c r="M291" s="90"/>
      <c r="N291" s="90"/>
      <c r="O291" s="90"/>
    </row>
    <row r="292" spans="1:15" ht="17.399999999999999" x14ac:dyDescent="0.3">
      <c r="A292" s="134"/>
      <c r="B292" s="139"/>
      <c r="C292" s="134"/>
      <c r="D292" s="134"/>
      <c r="E292" s="140"/>
      <c r="F292" s="140"/>
      <c r="G292" s="140"/>
      <c r="H292" s="140"/>
      <c r="J292" s="90"/>
      <c r="K292" s="95"/>
      <c r="L292" s="90"/>
      <c r="M292" s="90"/>
      <c r="N292" s="90"/>
      <c r="O292" s="90"/>
    </row>
    <row r="293" spans="1:15" ht="17.399999999999999" x14ac:dyDescent="0.3">
      <c r="A293" s="134"/>
      <c r="B293" s="139"/>
      <c r="C293" s="134"/>
      <c r="D293" s="134"/>
      <c r="E293" s="140"/>
      <c r="F293" s="140"/>
      <c r="G293" s="140"/>
      <c r="H293" s="140"/>
      <c r="J293" s="90"/>
      <c r="K293" s="95"/>
      <c r="L293" s="90"/>
      <c r="M293" s="90"/>
      <c r="N293" s="90"/>
      <c r="O293" s="90"/>
    </row>
    <row r="294" spans="1:15" ht="17.399999999999999" x14ac:dyDescent="0.3">
      <c r="A294" s="134"/>
      <c r="B294" s="139"/>
      <c r="C294" s="134"/>
      <c r="D294" s="134"/>
      <c r="E294" s="140"/>
      <c r="F294" s="140"/>
      <c r="G294" s="140"/>
      <c r="H294" s="140"/>
      <c r="J294" s="90"/>
      <c r="K294" s="95"/>
      <c r="L294" s="90"/>
      <c r="M294" s="90"/>
      <c r="N294" s="90"/>
      <c r="O294" s="90"/>
    </row>
    <row r="295" spans="1:15" ht="17.399999999999999" x14ac:dyDescent="0.3">
      <c r="A295" s="134"/>
      <c r="B295" s="139"/>
      <c r="C295" s="134"/>
      <c r="D295" s="134"/>
      <c r="E295" s="140"/>
      <c r="F295" s="140"/>
      <c r="G295" s="140"/>
      <c r="H295" s="140"/>
      <c r="J295" s="90"/>
      <c r="K295" s="95"/>
      <c r="L295" s="90"/>
      <c r="M295" s="90"/>
      <c r="N295" s="90"/>
      <c r="O295" s="90"/>
    </row>
    <row r="296" spans="1:15" ht="17.399999999999999" x14ac:dyDescent="0.3">
      <c r="A296" s="134"/>
      <c r="B296" s="139"/>
      <c r="C296" s="134"/>
      <c r="D296" s="134"/>
      <c r="E296" s="140"/>
      <c r="F296" s="140"/>
      <c r="G296" s="140"/>
      <c r="H296" s="140"/>
      <c r="J296" s="90"/>
      <c r="K296" s="95"/>
      <c r="L296" s="90"/>
      <c r="M296" s="90"/>
      <c r="N296" s="90"/>
      <c r="O296" s="90"/>
    </row>
    <row r="297" spans="1:15" ht="17.399999999999999" x14ac:dyDescent="0.3">
      <c r="A297" s="134"/>
      <c r="B297" s="139"/>
      <c r="C297" s="134"/>
      <c r="D297" s="134"/>
      <c r="E297" s="140"/>
      <c r="F297" s="140"/>
      <c r="G297" s="140"/>
      <c r="H297" s="140"/>
      <c r="J297" s="90"/>
      <c r="K297" s="95"/>
      <c r="L297" s="90"/>
      <c r="M297" s="90"/>
      <c r="N297" s="90"/>
      <c r="O297" s="90"/>
    </row>
    <row r="298" spans="1:15" ht="17.399999999999999" x14ac:dyDescent="0.3">
      <c r="A298" s="134"/>
      <c r="B298" s="139"/>
      <c r="C298" s="134"/>
      <c r="D298" s="134"/>
      <c r="E298" s="140"/>
      <c r="F298" s="140"/>
      <c r="G298" s="140"/>
      <c r="H298" s="140"/>
      <c r="J298" s="90"/>
      <c r="K298" s="95"/>
      <c r="L298" s="90"/>
      <c r="M298" s="90"/>
      <c r="N298" s="90"/>
      <c r="O298" s="90"/>
    </row>
    <row r="299" spans="1:15" ht="17.399999999999999" x14ac:dyDescent="0.3">
      <c r="A299" s="134"/>
      <c r="B299" s="139"/>
      <c r="C299" s="134"/>
      <c r="D299" s="134"/>
      <c r="E299" s="140"/>
      <c r="F299" s="140"/>
      <c r="G299" s="140"/>
      <c r="H299" s="140"/>
      <c r="J299" s="90"/>
      <c r="K299" s="95"/>
      <c r="L299" s="90"/>
      <c r="M299" s="90"/>
      <c r="N299" s="90"/>
      <c r="O299" s="90"/>
    </row>
    <row r="300" spans="1:15" ht="17.399999999999999" x14ac:dyDescent="0.3">
      <c r="A300" s="134"/>
      <c r="B300" s="139"/>
      <c r="C300" s="134"/>
      <c r="D300" s="134"/>
      <c r="E300" s="140"/>
      <c r="F300" s="140"/>
      <c r="G300" s="140"/>
      <c r="H300" s="140"/>
      <c r="J300" s="90"/>
      <c r="K300" s="95"/>
      <c r="L300" s="90"/>
      <c r="M300" s="90"/>
      <c r="N300" s="90"/>
      <c r="O300" s="90"/>
    </row>
    <row r="301" spans="1:15" ht="17.399999999999999" x14ac:dyDescent="0.3">
      <c r="A301" s="134"/>
      <c r="B301" s="139"/>
      <c r="C301" s="134"/>
      <c r="D301" s="134"/>
      <c r="E301" s="140"/>
      <c r="F301" s="140"/>
      <c r="G301" s="140"/>
      <c r="H301" s="140"/>
      <c r="J301" s="90"/>
      <c r="K301" s="95"/>
      <c r="L301" s="90"/>
      <c r="M301" s="90"/>
      <c r="N301" s="90"/>
      <c r="O301" s="90"/>
    </row>
    <row r="302" spans="1:15" ht="17.399999999999999" x14ac:dyDescent="0.3">
      <c r="A302" s="134"/>
      <c r="B302" s="139"/>
      <c r="C302" s="134"/>
      <c r="D302" s="134"/>
      <c r="E302" s="140"/>
      <c r="F302" s="140"/>
      <c r="G302" s="140"/>
      <c r="H302" s="140"/>
      <c r="J302" s="90"/>
      <c r="K302" s="95"/>
      <c r="L302" s="90"/>
      <c r="M302" s="90"/>
      <c r="N302" s="90"/>
      <c r="O302" s="90"/>
    </row>
    <row r="303" spans="1:15" ht="17.399999999999999" x14ac:dyDescent="0.3">
      <c r="A303" s="134"/>
      <c r="B303" s="139"/>
      <c r="C303" s="134"/>
      <c r="D303" s="134"/>
      <c r="E303" s="140"/>
      <c r="F303" s="140"/>
      <c r="G303" s="140"/>
      <c r="H303" s="140"/>
      <c r="J303" s="90"/>
      <c r="K303" s="95"/>
      <c r="L303" s="90"/>
      <c r="M303" s="90"/>
      <c r="N303" s="90"/>
      <c r="O303" s="90"/>
    </row>
    <row r="304" spans="1:15" ht="17.399999999999999" x14ac:dyDescent="0.3">
      <c r="A304" s="134"/>
      <c r="B304" s="139"/>
      <c r="C304" s="134"/>
      <c r="D304" s="134"/>
      <c r="E304" s="140"/>
      <c r="F304" s="140"/>
      <c r="G304" s="140"/>
      <c r="H304" s="140"/>
      <c r="J304" s="90"/>
      <c r="K304" s="95"/>
      <c r="L304" s="90"/>
      <c r="M304" s="90"/>
      <c r="N304" s="90"/>
      <c r="O304" s="90"/>
    </row>
    <row r="305" spans="1:15" ht="17.399999999999999" x14ac:dyDescent="0.3">
      <c r="A305" s="134"/>
      <c r="B305" s="139"/>
      <c r="C305" s="134"/>
      <c r="D305" s="134"/>
      <c r="E305" s="140"/>
      <c r="F305" s="140"/>
      <c r="G305" s="140"/>
      <c r="H305" s="140"/>
      <c r="J305" s="90"/>
      <c r="K305" s="95"/>
      <c r="L305" s="90"/>
      <c r="M305" s="90"/>
      <c r="N305" s="90"/>
      <c r="O305" s="90"/>
    </row>
    <row r="306" spans="1:15" ht="17.399999999999999" x14ac:dyDescent="0.3">
      <c r="A306" s="134"/>
      <c r="B306" s="139"/>
      <c r="C306" s="134"/>
      <c r="D306" s="134"/>
      <c r="E306" s="140"/>
      <c r="F306" s="140"/>
      <c r="G306" s="140"/>
      <c r="H306" s="140"/>
      <c r="J306" s="90"/>
      <c r="K306" s="95"/>
      <c r="L306" s="90"/>
      <c r="M306" s="90"/>
      <c r="N306" s="90"/>
      <c r="O306" s="90"/>
    </row>
    <row r="307" spans="1:15" ht="17.399999999999999" x14ac:dyDescent="0.3">
      <c r="A307" s="134"/>
      <c r="B307" s="139"/>
      <c r="C307" s="134"/>
      <c r="D307" s="134"/>
      <c r="E307" s="140"/>
      <c r="F307" s="140"/>
      <c r="G307" s="140"/>
      <c r="H307" s="140"/>
      <c r="J307" s="90"/>
      <c r="K307" s="95"/>
      <c r="L307" s="90"/>
      <c r="M307" s="90"/>
      <c r="N307" s="90"/>
      <c r="O307" s="90"/>
    </row>
    <row r="308" spans="1:15" ht="17.399999999999999" x14ac:dyDescent="0.3">
      <c r="A308" s="134"/>
      <c r="B308" s="139"/>
      <c r="C308" s="134"/>
      <c r="D308" s="134"/>
      <c r="E308" s="140"/>
      <c r="F308" s="140"/>
      <c r="G308" s="140"/>
      <c r="H308" s="140"/>
      <c r="J308" s="90"/>
      <c r="K308" s="95"/>
      <c r="L308" s="90"/>
      <c r="M308" s="90"/>
      <c r="N308" s="90"/>
      <c r="O308" s="90"/>
    </row>
    <row r="309" spans="1:15" ht="17.399999999999999" x14ac:dyDescent="0.3">
      <c r="A309" s="134"/>
      <c r="B309" s="139"/>
      <c r="C309" s="134"/>
      <c r="D309" s="134"/>
      <c r="E309" s="140"/>
      <c r="F309" s="140"/>
      <c r="G309" s="140"/>
      <c r="H309" s="140"/>
      <c r="J309" s="90"/>
      <c r="K309" s="95"/>
      <c r="L309" s="90"/>
      <c r="M309" s="90"/>
      <c r="N309" s="90"/>
      <c r="O309" s="90"/>
    </row>
    <row r="310" spans="1:15" ht="17.399999999999999" x14ac:dyDescent="0.3">
      <c r="A310" s="134"/>
      <c r="B310" s="139"/>
      <c r="C310" s="134"/>
      <c r="D310" s="134"/>
      <c r="E310" s="140"/>
      <c r="F310" s="140"/>
      <c r="G310" s="140"/>
      <c r="H310" s="140"/>
      <c r="J310" s="90"/>
      <c r="K310" s="95"/>
      <c r="L310" s="90"/>
      <c r="M310" s="90"/>
      <c r="N310" s="90"/>
      <c r="O310" s="90"/>
    </row>
    <row r="311" spans="1:15" ht="17.399999999999999" x14ac:dyDescent="0.3">
      <c r="A311" s="134"/>
      <c r="B311" s="139"/>
      <c r="C311" s="134"/>
      <c r="D311" s="134"/>
      <c r="E311" s="140"/>
      <c r="F311" s="140"/>
      <c r="G311" s="140"/>
      <c r="H311" s="140"/>
      <c r="J311" s="90"/>
      <c r="K311" s="95"/>
      <c r="L311" s="90"/>
      <c r="M311" s="90"/>
      <c r="N311" s="90"/>
      <c r="O311" s="90"/>
    </row>
    <row r="312" spans="1:15" ht="17.399999999999999" x14ac:dyDescent="0.3">
      <c r="A312" s="134"/>
      <c r="B312" s="139"/>
      <c r="C312" s="134"/>
      <c r="D312" s="134"/>
      <c r="E312" s="140"/>
      <c r="F312" s="140"/>
      <c r="G312" s="140"/>
      <c r="H312" s="140"/>
      <c r="J312" s="90"/>
      <c r="K312" s="95"/>
      <c r="L312" s="90"/>
      <c r="M312" s="90"/>
      <c r="N312" s="90"/>
      <c r="O312" s="90"/>
    </row>
    <row r="313" spans="1:15" ht="17.399999999999999" x14ac:dyDescent="0.3">
      <c r="A313" s="134"/>
      <c r="B313" s="139"/>
      <c r="C313" s="134"/>
      <c r="D313" s="134"/>
      <c r="E313" s="140"/>
      <c r="F313" s="140"/>
      <c r="G313" s="140"/>
      <c r="H313" s="140"/>
      <c r="J313" s="90"/>
      <c r="K313" s="95"/>
      <c r="L313" s="90"/>
      <c r="M313" s="90"/>
      <c r="N313" s="90"/>
      <c r="O313" s="90"/>
    </row>
    <row r="314" spans="1:15" ht="17.399999999999999" x14ac:dyDescent="0.3">
      <c r="A314" s="134"/>
      <c r="B314" s="139"/>
      <c r="C314" s="134"/>
      <c r="D314" s="134"/>
      <c r="E314" s="140"/>
      <c r="F314" s="140"/>
      <c r="G314" s="140"/>
      <c r="H314" s="140"/>
      <c r="J314" s="90"/>
      <c r="K314" s="95"/>
      <c r="L314" s="90"/>
      <c r="M314" s="90"/>
      <c r="N314" s="90"/>
      <c r="O314" s="90"/>
    </row>
    <row r="315" spans="1:15" ht="17.399999999999999" x14ac:dyDescent="0.3">
      <c r="A315" s="134"/>
      <c r="B315" s="139"/>
      <c r="C315" s="134"/>
      <c r="D315" s="134"/>
      <c r="E315" s="140"/>
      <c r="F315" s="140"/>
      <c r="G315" s="140"/>
      <c r="H315" s="140"/>
      <c r="J315" s="90"/>
      <c r="K315" s="95"/>
      <c r="L315" s="90"/>
      <c r="M315" s="90"/>
      <c r="N315" s="90"/>
      <c r="O315" s="90"/>
    </row>
    <row r="316" spans="1:15" ht="17.399999999999999" x14ac:dyDescent="0.3">
      <c r="A316" s="134"/>
      <c r="B316" s="139"/>
      <c r="C316" s="134"/>
      <c r="D316" s="134"/>
      <c r="E316" s="140"/>
      <c r="F316" s="140"/>
      <c r="G316" s="140"/>
      <c r="H316" s="140"/>
      <c r="J316" s="90"/>
      <c r="K316" s="95"/>
      <c r="L316" s="90"/>
      <c r="M316" s="90"/>
      <c r="N316" s="90"/>
      <c r="O316" s="90"/>
    </row>
    <row r="317" spans="1:15" ht="17.399999999999999" x14ac:dyDescent="0.3">
      <c r="A317" s="134"/>
      <c r="B317" s="139"/>
      <c r="C317" s="134"/>
      <c r="D317" s="134"/>
      <c r="E317" s="140"/>
      <c r="F317" s="140"/>
      <c r="G317" s="140"/>
      <c r="H317" s="140"/>
      <c r="J317" s="90"/>
      <c r="K317" s="95"/>
      <c r="L317" s="90"/>
      <c r="M317" s="90"/>
      <c r="N317" s="90"/>
      <c r="O317" s="90"/>
    </row>
    <row r="318" spans="1:15" ht="17.399999999999999" x14ac:dyDescent="0.3">
      <c r="A318" s="134"/>
      <c r="B318" s="139"/>
      <c r="C318" s="134"/>
      <c r="D318" s="134"/>
      <c r="E318" s="140"/>
      <c r="F318" s="140"/>
      <c r="G318" s="140"/>
      <c r="H318" s="140"/>
      <c r="J318" s="90"/>
      <c r="K318" s="95"/>
      <c r="L318" s="90"/>
      <c r="M318" s="90"/>
      <c r="N318" s="90"/>
      <c r="O318" s="90"/>
    </row>
    <row r="319" spans="1:15" ht="17.399999999999999" x14ac:dyDescent="0.3">
      <c r="A319" s="134"/>
      <c r="B319" s="139"/>
      <c r="C319" s="134"/>
      <c r="D319" s="134"/>
      <c r="E319" s="140"/>
      <c r="F319" s="140"/>
      <c r="G319" s="140"/>
      <c r="H319" s="140"/>
      <c r="J319" s="90"/>
      <c r="K319" s="95"/>
      <c r="L319" s="90"/>
      <c r="M319" s="90"/>
      <c r="N319" s="90"/>
      <c r="O319" s="90"/>
    </row>
    <row r="320" spans="1:15" ht="17.399999999999999" x14ac:dyDescent="0.3">
      <c r="A320" s="134"/>
      <c r="B320" s="139"/>
      <c r="C320" s="134"/>
      <c r="D320" s="134"/>
      <c r="E320" s="140"/>
      <c r="F320" s="140"/>
      <c r="G320" s="140"/>
      <c r="H320" s="140"/>
      <c r="J320" s="90"/>
      <c r="K320" s="95"/>
      <c r="L320" s="90"/>
      <c r="M320" s="90"/>
      <c r="N320" s="90"/>
      <c r="O320" s="90"/>
    </row>
    <row r="321" spans="1:15" ht="17.399999999999999" x14ac:dyDescent="0.3">
      <c r="A321" s="134"/>
      <c r="B321" s="139"/>
      <c r="C321" s="134"/>
      <c r="D321" s="134"/>
      <c r="E321" s="140"/>
      <c r="F321" s="140"/>
      <c r="G321" s="140"/>
      <c r="H321" s="140"/>
      <c r="J321" s="90"/>
      <c r="K321" s="95"/>
      <c r="L321" s="90"/>
      <c r="M321" s="90"/>
      <c r="N321" s="90"/>
      <c r="O321" s="90"/>
    </row>
    <row r="322" spans="1:15" ht="17.399999999999999" x14ac:dyDescent="0.3">
      <c r="A322" s="134"/>
      <c r="B322" s="139"/>
      <c r="C322" s="134"/>
      <c r="D322" s="134"/>
      <c r="E322" s="140"/>
      <c r="F322" s="140"/>
      <c r="G322" s="140"/>
      <c r="H322" s="140"/>
      <c r="J322" s="90"/>
      <c r="K322" s="95"/>
      <c r="L322" s="90"/>
      <c r="M322" s="90"/>
      <c r="N322" s="90"/>
      <c r="O322" s="90"/>
    </row>
    <row r="323" spans="1:15" ht="17.399999999999999" x14ac:dyDescent="0.3">
      <c r="A323" s="134"/>
      <c r="B323" s="139"/>
      <c r="C323" s="134"/>
      <c r="D323" s="134"/>
      <c r="E323" s="140"/>
      <c r="F323" s="140"/>
      <c r="G323" s="140"/>
      <c r="H323" s="140"/>
      <c r="J323" s="90"/>
      <c r="K323" s="95"/>
      <c r="L323" s="90"/>
      <c r="M323" s="90"/>
      <c r="N323" s="90"/>
      <c r="O323" s="90"/>
    </row>
    <row r="324" spans="1:15" ht="17.399999999999999" x14ac:dyDescent="0.3">
      <c r="A324" s="134"/>
      <c r="B324" s="139"/>
      <c r="C324" s="134"/>
      <c r="D324" s="134"/>
      <c r="E324" s="140"/>
      <c r="F324" s="140"/>
      <c r="G324" s="140"/>
      <c r="H324" s="140"/>
      <c r="J324" s="90"/>
      <c r="K324" s="95"/>
      <c r="L324" s="90"/>
      <c r="M324" s="90"/>
      <c r="N324" s="90"/>
      <c r="O324" s="90"/>
    </row>
    <row r="325" spans="1:15" ht="17.399999999999999" x14ac:dyDescent="0.3">
      <c r="A325" s="134"/>
      <c r="B325" s="139"/>
      <c r="C325" s="134"/>
      <c r="D325" s="134"/>
      <c r="E325" s="140"/>
      <c r="F325" s="140"/>
      <c r="G325" s="140"/>
      <c r="H325" s="140"/>
      <c r="J325" s="90"/>
      <c r="K325" s="95"/>
      <c r="L325" s="90"/>
      <c r="M325" s="90"/>
      <c r="N325" s="90"/>
      <c r="O325" s="90"/>
    </row>
    <row r="326" spans="1:15" ht="17.399999999999999" x14ac:dyDescent="0.3">
      <c r="A326" s="134"/>
      <c r="B326" s="139"/>
      <c r="C326" s="134"/>
      <c r="D326" s="134"/>
      <c r="E326" s="140"/>
      <c r="F326" s="140"/>
      <c r="G326" s="140"/>
      <c r="H326" s="140"/>
      <c r="J326" s="90"/>
      <c r="K326" s="95"/>
      <c r="L326" s="90"/>
      <c r="M326" s="90"/>
      <c r="N326" s="90"/>
      <c r="O326" s="90"/>
    </row>
    <row r="327" spans="1:15" ht="17.399999999999999" x14ac:dyDescent="0.3">
      <c r="A327" s="134"/>
      <c r="B327" s="139"/>
      <c r="C327" s="134"/>
      <c r="D327" s="134"/>
      <c r="E327" s="140"/>
      <c r="F327" s="140"/>
      <c r="G327" s="140"/>
      <c r="H327" s="140"/>
      <c r="J327" s="90"/>
      <c r="K327" s="95"/>
      <c r="L327" s="90"/>
      <c r="M327" s="90"/>
      <c r="N327" s="90"/>
      <c r="O327" s="90"/>
    </row>
    <row r="328" spans="1:15" ht="17.399999999999999" x14ac:dyDescent="0.3">
      <c r="A328" s="134"/>
      <c r="B328" s="139"/>
      <c r="C328" s="134"/>
      <c r="D328" s="134"/>
      <c r="E328" s="140"/>
      <c r="F328" s="140"/>
      <c r="G328" s="140"/>
      <c r="H328" s="140"/>
      <c r="J328" s="90"/>
      <c r="K328" s="95"/>
      <c r="L328" s="90"/>
      <c r="M328" s="90"/>
      <c r="N328" s="90"/>
      <c r="O328" s="90"/>
    </row>
    <row r="329" spans="1:15" ht="17.399999999999999" x14ac:dyDescent="0.3">
      <c r="A329" s="134"/>
      <c r="B329" s="139"/>
      <c r="C329" s="134"/>
      <c r="D329" s="134"/>
      <c r="E329" s="140"/>
      <c r="F329" s="140"/>
      <c r="G329" s="140"/>
      <c r="H329" s="140"/>
      <c r="J329" s="90"/>
      <c r="K329" s="95"/>
      <c r="L329" s="90"/>
      <c r="M329" s="90"/>
      <c r="N329" s="90"/>
      <c r="O329" s="90"/>
    </row>
    <row r="330" spans="1:15" ht="17.399999999999999" x14ac:dyDescent="0.3">
      <c r="A330" s="134"/>
      <c r="B330" s="139"/>
      <c r="C330" s="134"/>
      <c r="D330" s="134"/>
      <c r="E330" s="140"/>
      <c r="F330" s="140"/>
      <c r="G330" s="140"/>
      <c r="H330" s="140"/>
      <c r="J330" s="90"/>
      <c r="K330" s="95"/>
      <c r="L330" s="90"/>
      <c r="M330" s="90"/>
      <c r="N330" s="90"/>
      <c r="O330" s="90"/>
    </row>
    <row r="331" spans="1:15" ht="17.399999999999999" x14ac:dyDescent="0.3">
      <c r="A331" s="134"/>
      <c r="B331" s="139"/>
      <c r="C331" s="134"/>
      <c r="D331" s="134"/>
      <c r="E331" s="140"/>
      <c r="F331" s="140"/>
      <c r="G331" s="140"/>
      <c r="H331" s="140"/>
      <c r="J331" s="90"/>
      <c r="K331" s="95"/>
      <c r="L331" s="90"/>
      <c r="M331" s="90"/>
      <c r="N331" s="90"/>
      <c r="O331" s="90"/>
    </row>
    <row r="332" spans="1:15" ht="17.399999999999999" x14ac:dyDescent="0.3">
      <c r="A332" s="134"/>
      <c r="B332" s="139"/>
      <c r="C332" s="134"/>
      <c r="D332" s="134"/>
      <c r="E332" s="140"/>
      <c r="F332" s="140"/>
      <c r="G332" s="140"/>
      <c r="H332" s="140"/>
      <c r="J332" s="90"/>
      <c r="K332" s="95"/>
      <c r="L332" s="90"/>
      <c r="M332" s="90"/>
      <c r="N332" s="90"/>
      <c r="O332" s="90"/>
    </row>
    <row r="333" spans="1:15" ht="17.399999999999999" x14ac:dyDescent="0.3">
      <c r="A333" s="134"/>
      <c r="B333" s="139"/>
      <c r="C333" s="134"/>
      <c r="D333" s="134"/>
      <c r="E333" s="140"/>
      <c r="F333" s="140"/>
      <c r="G333" s="140"/>
      <c r="H333" s="140"/>
      <c r="J333" s="90"/>
      <c r="K333" s="95"/>
      <c r="L333" s="90"/>
      <c r="M333" s="90"/>
      <c r="N333" s="90"/>
      <c r="O333" s="90"/>
    </row>
    <row r="334" spans="1:15" ht="17.399999999999999" x14ac:dyDescent="0.3">
      <c r="A334" s="134"/>
      <c r="B334" s="139"/>
      <c r="C334" s="134"/>
      <c r="D334" s="134"/>
      <c r="E334" s="140"/>
      <c r="F334" s="140"/>
      <c r="G334" s="140"/>
      <c r="H334" s="140"/>
      <c r="J334" s="90"/>
      <c r="K334" s="95"/>
      <c r="L334" s="90"/>
      <c r="M334" s="90"/>
      <c r="N334" s="90"/>
      <c r="O334" s="90"/>
    </row>
    <row r="335" spans="1:15" ht="17.399999999999999" x14ac:dyDescent="0.3">
      <c r="A335" s="134"/>
      <c r="B335" s="139"/>
      <c r="C335" s="134"/>
      <c r="D335" s="134"/>
      <c r="E335" s="140"/>
      <c r="F335" s="140"/>
      <c r="G335" s="140"/>
      <c r="H335" s="140"/>
      <c r="J335" s="90"/>
      <c r="K335" s="95"/>
      <c r="L335" s="90"/>
      <c r="M335" s="90"/>
      <c r="N335" s="90"/>
      <c r="O335" s="90"/>
    </row>
    <row r="336" spans="1:15" ht="17.399999999999999" x14ac:dyDescent="0.3">
      <c r="A336" s="134"/>
      <c r="B336" s="139"/>
      <c r="C336" s="134"/>
      <c r="D336" s="134"/>
      <c r="E336" s="140"/>
      <c r="F336" s="140"/>
      <c r="G336" s="140"/>
      <c r="H336" s="140"/>
      <c r="J336" s="90"/>
      <c r="K336" s="95"/>
      <c r="L336" s="90"/>
      <c r="M336" s="90"/>
      <c r="N336" s="90"/>
      <c r="O336" s="90"/>
    </row>
    <row r="337" spans="1:15" ht="17.399999999999999" x14ac:dyDescent="0.3">
      <c r="A337" s="134"/>
      <c r="B337" s="139"/>
      <c r="C337" s="134"/>
      <c r="D337" s="134"/>
      <c r="E337" s="140"/>
      <c r="F337" s="140"/>
      <c r="G337" s="140"/>
      <c r="H337" s="140"/>
      <c r="J337" s="90"/>
      <c r="K337" s="95"/>
      <c r="L337" s="90"/>
      <c r="M337" s="90"/>
      <c r="N337" s="90"/>
      <c r="O337" s="90"/>
    </row>
    <row r="338" spans="1:15" ht="17.399999999999999" x14ac:dyDescent="0.3">
      <c r="A338" s="134"/>
      <c r="B338" s="139"/>
      <c r="C338" s="134"/>
      <c r="D338" s="134"/>
      <c r="E338" s="140"/>
      <c r="F338" s="140"/>
      <c r="G338" s="140"/>
      <c r="H338" s="140"/>
      <c r="J338" s="90"/>
      <c r="K338" s="95"/>
      <c r="L338" s="90"/>
      <c r="M338" s="90"/>
      <c r="N338" s="90"/>
      <c r="O338" s="90"/>
    </row>
    <row r="339" spans="1:15" ht="17.399999999999999" x14ac:dyDescent="0.3">
      <c r="A339" s="134"/>
      <c r="B339" s="139"/>
      <c r="C339" s="134"/>
      <c r="D339" s="134"/>
      <c r="E339" s="140"/>
      <c r="F339" s="140"/>
      <c r="G339" s="140"/>
      <c r="H339" s="140"/>
      <c r="J339" s="90"/>
      <c r="K339" s="95"/>
      <c r="L339" s="90"/>
      <c r="M339" s="90"/>
      <c r="N339" s="90"/>
      <c r="O339" s="90"/>
    </row>
    <row r="340" spans="1:15" ht="17.399999999999999" x14ac:dyDescent="0.3">
      <c r="A340" s="134"/>
      <c r="B340" s="139"/>
      <c r="C340" s="134"/>
      <c r="D340" s="134"/>
      <c r="E340" s="140"/>
      <c r="F340" s="140"/>
      <c r="G340" s="140"/>
      <c r="H340" s="140"/>
      <c r="J340" s="90"/>
      <c r="K340" s="95"/>
      <c r="L340" s="90"/>
      <c r="M340" s="90"/>
      <c r="N340" s="90"/>
      <c r="O340" s="90"/>
    </row>
    <row r="341" spans="1:15" ht="17.399999999999999" x14ac:dyDescent="0.3">
      <c r="A341" s="134"/>
      <c r="B341" s="139"/>
      <c r="C341" s="134"/>
      <c r="D341" s="134"/>
      <c r="E341" s="140"/>
      <c r="F341" s="140"/>
      <c r="G341" s="140"/>
      <c r="H341" s="140"/>
      <c r="J341" s="90"/>
      <c r="K341" s="95"/>
      <c r="L341" s="90"/>
      <c r="M341" s="90"/>
      <c r="N341" s="90"/>
      <c r="O341" s="90"/>
    </row>
    <row r="342" spans="1:15" ht="17.399999999999999" x14ac:dyDescent="0.3">
      <c r="A342" s="134"/>
      <c r="B342" s="139"/>
      <c r="C342" s="134"/>
      <c r="D342" s="134"/>
      <c r="E342" s="140"/>
      <c r="F342" s="140"/>
      <c r="G342" s="140"/>
      <c r="H342" s="140"/>
      <c r="J342" s="90"/>
      <c r="K342" s="95"/>
      <c r="L342" s="90"/>
      <c r="M342" s="90"/>
      <c r="N342" s="90"/>
      <c r="O342" s="90"/>
    </row>
    <row r="343" spans="1:15" ht="17.399999999999999" x14ac:dyDescent="0.3">
      <c r="A343" s="134"/>
      <c r="B343" s="139"/>
      <c r="C343" s="134"/>
      <c r="D343" s="134"/>
      <c r="E343" s="140"/>
      <c r="F343" s="140"/>
      <c r="G343" s="140"/>
      <c r="H343" s="140"/>
      <c r="J343" s="90"/>
      <c r="K343" s="95"/>
      <c r="L343" s="90"/>
      <c r="M343" s="90"/>
      <c r="N343" s="90"/>
      <c r="O343" s="90"/>
    </row>
    <row r="344" spans="1:15" ht="17.399999999999999" x14ac:dyDescent="0.3">
      <c r="A344" s="134"/>
      <c r="B344" s="139"/>
      <c r="C344" s="134"/>
      <c r="D344" s="134"/>
      <c r="E344" s="140"/>
      <c r="F344" s="140"/>
      <c r="G344" s="140"/>
      <c r="H344" s="140"/>
      <c r="J344" s="90"/>
      <c r="K344" s="95"/>
      <c r="L344" s="90"/>
      <c r="M344" s="90"/>
      <c r="N344" s="90"/>
      <c r="O344" s="90"/>
    </row>
    <row r="345" spans="1:15" ht="17.399999999999999" x14ac:dyDescent="0.3">
      <c r="A345" s="134"/>
      <c r="B345" s="139"/>
      <c r="C345" s="134"/>
      <c r="D345" s="134"/>
      <c r="E345" s="140"/>
      <c r="F345" s="140"/>
      <c r="G345" s="140"/>
      <c r="H345" s="140"/>
      <c r="J345" s="90"/>
      <c r="K345" s="95"/>
      <c r="L345" s="90"/>
      <c r="M345" s="90"/>
      <c r="N345" s="90"/>
      <c r="O345" s="90"/>
    </row>
    <row r="346" spans="1:15" ht="17.399999999999999" x14ac:dyDescent="0.3">
      <c r="A346" s="134"/>
      <c r="B346" s="139"/>
      <c r="C346" s="134"/>
      <c r="D346" s="134"/>
      <c r="E346" s="140"/>
      <c r="F346" s="140"/>
      <c r="G346" s="140"/>
      <c r="H346" s="140"/>
      <c r="J346" s="90"/>
      <c r="K346" s="95"/>
      <c r="L346" s="90"/>
      <c r="M346" s="90"/>
      <c r="N346" s="90"/>
      <c r="O346" s="90"/>
    </row>
    <row r="347" spans="1:15" ht="17.399999999999999" x14ac:dyDescent="0.3">
      <c r="A347" s="134"/>
      <c r="B347" s="139"/>
      <c r="C347" s="134"/>
      <c r="D347" s="134"/>
      <c r="E347" s="140"/>
      <c r="F347" s="140"/>
      <c r="G347" s="140"/>
      <c r="H347" s="140"/>
      <c r="J347" s="90"/>
      <c r="K347" s="95"/>
      <c r="L347" s="90"/>
      <c r="M347" s="90"/>
      <c r="N347" s="90"/>
      <c r="O347" s="90"/>
    </row>
    <row r="348" spans="1:15" ht="17.399999999999999" x14ac:dyDescent="0.3">
      <c r="A348" s="134"/>
      <c r="B348" s="139"/>
      <c r="C348" s="134"/>
      <c r="D348" s="134"/>
      <c r="E348" s="140"/>
      <c r="F348" s="140"/>
      <c r="G348" s="140"/>
      <c r="H348" s="140"/>
      <c r="J348" s="90"/>
      <c r="K348" s="95"/>
      <c r="L348" s="90"/>
      <c r="M348" s="90"/>
      <c r="N348" s="90"/>
      <c r="O348" s="90"/>
    </row>
    <row r="349" spans="1:15" ht="17.399999999999999" x14ac:dyDescent="0.3">
      <c r="A349" s="134"/>
      <c r="B349" s="139"/>
      <c r="C349" s="134"/>
      <c r="D349" s="134"/>
      <c r="E349" s="140"/>
      <c r="F349" s="140"/>
      <c r="G349" s="140"/>
      <c r="H349" s="140"/>
      <c r="J349" s="90"/>
      <c r="K349" s="95"/>
      <c r="L349" s="90"/>
      <c r="M349" s="90"/>
      <c r="N349" s="90"/>
      <c r="O349" s="90"/>
    </row>
    <row r="350" spans="1:15" ht="17.399999999999999" x14ac:dyDescent="0.3">
      <c r="A350" s="134"/>
      <c r="B350" s="139"/>
      <c r="C350" s="134"/>
      <c r="D350" s="134"/>
      <c r="E350" s="140"/>
      <c r="F350" s="140"/>
      <c r="G350" s="140"/>
      <c r="H350" s="140"/>
      <c r="J350" s="90"/>
      <c r="K350" s="95"/>
      <c r="L350" s="90"/>
      <c r="M350" s="90"/>
      <c r="N350" s="90"/>
      <c r="O350" s="90"/>
    </row>
    <row r="351" spans="1:15" ht="17.399999999999999" x14ac:dyDescent="0.3">
      <c r="A351" s="134"/>
      <c r="B351" s="139"/>
      <c r="C351" s="134"/>
      <c r="D351" s="134"/>
      <c r="E351" s="140"/>
      <c r="F351" s="140"/>
      <c r="G351" s="140"/>
      <c r="H351" s="140"/>
      <c r="J351" s="90"/>
      <c r="K351" s="95"/>
      <c r="L351" s="90"/>
      <c r="M351" s="90"/>
      <c r="N351" s="90"/>
      <c r="O351" s="90"/>
    </row>
    <row r="352" spans="1:15" ht="17.399999999999999" x14ac:dyDescent="0.3">
      <c r="A352" s="134"/>
      <c r="B352" s="139"/>
      <c r="C352" s="134"/>
      <c r="D352" s="134"/>
      <c r="E352" s="140"/>
      <c r="F352" s="140"/>
      <c r="G352" s="140"/>
      <c r="H352" s="140"/>
      <c r="J352" s="90"/>
      <c r="K352" s="95"/>
      <c r="L352" s="90"/>
      <c r="M352" s="90"/>
      <c r="N352" s="90"/>
      <c r="O352" s="90"/>
    </row>
    <row r="353" spans="1:15" ht="17.399999999999999" x14ac:dyDescent="0.3">
      <c r="A353" s="134"/>
      <c r="B353" s="139"/>
      <c r="C353" s="134"/>
      <c r="D353" s="134"/>
      <c r="E353" s="140"/>
      <c r="F353" s="140"/>
      <c r="G353" s="140"/>
      <c r="H353" s="140"/>
      <c r="J353" s="90"/>
      <c r="K353" s="95"/>
      <c r="L353" s="90"/>
      <c r="M353" s="90"/>
      <c r="N353" s="90"/>
      <c r="O353" s="90"/>
    </row>
    <row r="354" spans="1:15" ht="17.399999999999999" x14ac:dyDescent="0.3">
      <c r="A354" s="134"/>
      <c r="B354" s="139"/>
      <c r="C354" s="134"/>
      <c r="D354" s="134"/>
      <c r="E354" s="140"/>
      <c r="F354" s="140"/>
      <c r="G354" s="140"/>
      <c r="H354" s="140"/>
      <c r="J354" s="90"/>
      <c r="K354" s="95"/>
      <c r="L354" s="90"/>
      <c r="M354" s="90"/>
      <c r="N354" s="90"/>
      <c r="O354" s="90"/>
    </row>
    <row r="355" spans="1:15" ht="17.399999999999999" x14ac:dyDescent="0.3">
      <c r="A355" s="134"/>
      <c r="B355" s="139"/>
      <c r="C355" s="134"/>
      <c r="D355" s="134"/>
      <c r="E355" s="140"/>
      <c r="F355" s="140"/>
      <c r="G355" s="140"/>
      <c r="H355" s="140"/>
      <c r="J355" s="90"/>
      <c r="K355" s="95"/>
      <c r="L355" s="90"/>
      <c r="M355" s="90"/>
      <c r="N355" s="90"/>
      <c r="O355" s="90"/>
    </row>
    <row r="356" spans="1:15" ht="17.399999999999999" x14ac:dyDescent="0.3">
      <c r="A356" s="134"/>
      <c r="B356" s="139"/>
      <c r="C356" s="134"/>
      <c r="D356" s="134"/>
      <c r="E356" s="140"/>
      <c r="F356" s="140"/>
      <c r="G356" s="140"/>
      <c r="H356" s="140"/>
      <c r="J356" s="90"/>
      <c r="K356" s="95"/>
      <c r="L356" s="90"/>
      <c r="M356" s="90"/>
      <c r="N356" s="90"/>
      <c r="O356" s="90"/>
    </row>
    <row r="357" spans="1:15" ht="17.399999999999999" x14ac:dyDescent="0.3">
      <c r="A357" s="134"/>
      <c r="B357" s="139"/>
      <c r="C357" s="134"/>
      <c r="D357" s="134"/>
      <c r="E357" s="140"/>
      <c r="F357" s="140"/>
      <c r="G357" s="140"/>
      <c r="H357" s="140"/>
      <c r="J357" s="90"/>
      <c r="K357" s="95"/>
      <c r="L357" s="90"/>
      <c r="M357" s="90"/>
      <c r="N357" s="90"/>
      <c r="O357" s="90"/>
    </row>
    <row r="358" spans="1:15" ht="17.399999999999999" x14ac:dyDescent="0.3">
      <c r="A358" s="134"/>
      <c r="B358" s="139"/>
      <c r="C358" s="134"/>
      <c r="D358" s="134"/>
      <c r="E358" s="140"/>
      <c r="F358" s="140"/>
      <c r="G358" s="140"/>
      <c r="H358" s="140"/>
      <c r="J358" s="90"/>
      <c r="K358" s="95"/>
      <c r="L358" s="90"/>
      <c r="M358" s="90"/>
      <c r="N358" s="90"/>
      <c r="O358" s="90"/>
    </row>
    <row r="359" spans="1:15" ht="17.399999999999999" x14ac:dyDescent="0.3">
      <c r="A359" s="134"/>
      <c r="B359" s="139"/>
      <c r="C359" s="134"/>
      <c r="D359" s="134"/>
      <c r="E359" s="140"/>
      <c r="F359" s="140"/>
      <c r="G359" s="140"/>
      <c r="H359" s="140"/>
      <c r="J359" s="90"/>
      <c r="K359" s="95"/>
      <c r="L359" s="90"/>
      <c r="M359" s="90"/>
      <c r="N359" s="90"/>
      <c r="O359" s="90"/>
    </row>
    <row r="360" spans="1:15" ht="17.399999999999999" x14ac:dyDescent="0.3">
      <c r="A360" s="134"/>
      <c r="B360" s="139"/>
      <c r="C360" s="134"/>
      <c r="D360" s="134"/>
      <c r="E360" s="140"/>
      <c r="F360" s="140"/>
      <c r="G360" s="140"/>
      <c r="H360" s="140"/>
      <c r="J360" s="90"/>
      <c r="K360" s="95"/>
      <c r="L360" s="90"/>
      <c r="M360" s="90"/>
      <c r="N360" s="90"/>
      <c r="O360" s="90"/>
    </row>
    <row r="361" spans="1:15" ht="17.399999999999999" x14ac:dyDescent="0.3">
      <c r="A361" s="134"/>
      <c r="B361" s="139"/>
      <c r="C361" s="134"/>
      <c r="D361" s="134"/>
      <c r="E361" s="140"/>
      <c r="F361" s="140"/>
      <c r="G361" s="140"/>
      <c r="H361" s="140"/>
      <c r="J361" s="90"/>
      <c r="K361" s="95"/>
      <c r="L361" s="90"/>
      <c r="M361" s="90"/>
      <c r="N361" s="90"/>
      <c r="O361" s="90"/>
    </row>
    <row r="362" spans="1:15" ht="17.399999999999999" x14ac:dyDescent="0.3">
      <c r="A362" s="134"/>
      <c r="B362" s="139"/>
      <c r="C362" s="134"/>
      <c r="D362" s="134"/>
      <c r="E362" s="140"/>
      <c r="F362" s="140"/>
      <c r="G362" s="140"/>
      <c r="H362" s="140"/>
      <c r="J362" s="90"/>
      <c r="K362" s="95"/>
      <c r="L362" s="90"/>
      <c r="M362" s="90"/>
      <c r="N362" s="90"/>
      <c r="O362" s="90"/>
    </row>
    <row r="363" spans="1:15" ht="17.399999999999999" x14ac:dyDescent="0.3">
      <c r="A363" s="134"/>
      <c r="B363" s="139"/>
      <c r="C363" s="134"/>
      <c r="D363" s="134"/>
      <c r="E363" s="140"/>
      <c r="F363" s="140"/>
      <c r="G363" s="140"/>
      <c r="H363" s="140"/>
      <c r="J363" s="90"/>
      <c r="K363" s="95"/>
      <c r="L363" s="90"/>
      <c r="M363" s="90"/>
      <c r="N363" s="90"/>
      <c r="O363" s="90"/>
    </row>
    <row r="364" spans="1:15" ht="17.399999999999999" x14ac:dyDescent="0.3">
      <c r="A364" s="134"/>
      <c r="B364" s="139"/>
      <c r="C364" s="134"/>
      <c r="D364" s="134"/>
      <c r="E364" s="140"/>
      <c r="F364" s="140"/>
      <c r="G364" s="140"/>
      <c r="H364" s="140"/>
      <c r="J364" s="90"/>
      <c r="K364" s="95"/>
      <c r="L364" s="90"/>
      <c r="M364" s="90"/>
      <c r="N364" s="90"/>
      <c r="O364" s="90"/>
    </row>
    <row r="365" spans="1:15" ht="17.399999999999999" x14ac:dyDescent="0.3">
      <c r="A365" s="134"/>
      <c r="B365" s="139"/>
      <c r="C365" s="134"/>
      <c r="D365" s="134"/>
      <c r="E365" s="140"/>
      <c r="F365" s="140"/>
      <c r="G365" s="140"/>
      <c r="H365" s="140"/>
      <c r="J365" s="90"/>
      <c r="K365" s="95"/>
      <c r="L365" s="90"/>
      <c r="M365" s="90"/>
      <c r="N365" s="90"/>
      <c r="O365" s="90"/>
    </row>
    <row r="366" spans="1:15" ht="17.399999999999999" x14ac:dyDescent="0.3">
      <c r="A366" s="134"/>
      <c r="B366" s="139"/>
      <c r="C366" s="134"/>
      <c r="D366" s="134"/>
      <c r="E366" s="140"/>
      <c r="F366" s="140"/>
      <c r="G366" s="140"/>
      <c r="H366" s="140"/>
      <c r="J366" s="90"/>
      <c r="K366" s="95"/>
      <c r="L366" s="90"/>
      <c r="M366" s="90"/>
      <c r="N366" s="90"/>
      <c r="O366" s="90"/>
    </row>
    <row r="367" spans="1:15" ht="17.399999999999999" x14ac:dyDescent="0.3">
      <c r="A367" s="134"/>
      <c r="B367" s="139"/>
      <c r="C367" s="134"/>
      <c r="D367" s="134"/>
      <c r="E367" s="140"/>
      <c r="F367" s="140"/>
      <c r="G367" s="140"/>
      <c r="H367" s="140"/>
      <c r="J367" s="90"/>
      <c r="K367" s="95"/>
      <c r="L367" s="90"/>
      <c r="M367" s="90"/>
      <c r="N367" s="90"/>
      <c r="O367" s="90"/>
    </row>
    <row r="368" spans="1:15" ht="17.399999999999999" x14ac:dyDescent="0.3">
      <c r="A368" s="134"/>
      <c r="B368" s="139"/>
      <c r="C368" s="134"/>
      <c r="D368" s="134"/>
      <c r="E368" s="140"/>
      <c r="F368" s="140"/>
      <c r="G368" s="140"/>
      <c r="H368" s="140"/>
      <c r="J368" s="90"/>
      <c r="K368" s="95"/>
      <c r="L368" s="90"/>
      <c r="M368" s="90"/>
      <c r="N368" s="90"/>
      <c r="O368" s="90"/>
    </row>
    <row r="369" spans="1:15" ht="17.399999999999999" x14ac:dyDescent="0.3">
      <c r="A369" s="134"/>
      <c r="B369" s="139"/>
      <c r="C369" s="134"/>
      <c r="D369" s="134"/>
      <c r="E369" s="140"/>
      <c r="F369" s="140"/>
      <c r="G369" s="140"/>
      <c r="H369" s="140"/>
      <c r="J369" s="90"/>
      <c r="K369" s="95"/>
      <c r="L369" s="90"/>
      <c r="M369" s="90"/>
      <c r="N369" s="90"/>
      <c r="O369" s="90"/>
    </row>
    <row r="370" spans="1:15" ht="17.399999999999999" x14ac:dyDescent="0.3">
      <c r="A370" s="134"/>
      <c r="B370" s="139"/>
      <c r="C370" s="134"/>
      <c r="D370" s="134"/>
      <c r="E370" s="140"/>
      <c r="F370" s="140"/>
      <c r="G370" s="140"/>
      <c r="H370" s="140"/>
      <c r="J370" s="90"/>
      <c r="K370" s="95"/>
      <c r="L370" s="90"/>
      <c r="M370" s="90"/>
      <c r="N370" s="90"/>
      <c r="O370" s="90"/>
    </row>
    <row r="371" spans="1:15" ht="17.399999999999999" x14ac:dyDescent="0.3">
      <c r="A371" s="134"/>
      <c r="B371" s="139"/>
      <c r="C371" s="134"/>
      <c r="D371" s="134"/>
      <c r="E371" s="140"/>
      <c r="F371" s="140"/>
      <c r="G371" s="140"/>
      <c r="H371" s="140"/>
      <c r="J371" s="90"/>
      <c r="K371" s="95"/>
      <c r="L371" s="90"/>
      <c r="M371" s="90"/>
      <c r="N371" s="90"/>
      <c r="O371" s="90"/>
    </row>
    <row r="372" spans="1:15" ht="17.399999999999999" x14ac:dyDescent="0.3">
      <c r="A372" s="134"/>
      <c r="B372" s="139"/>
      <c r="C372" s="134"/>
      <c r="D372" s="134"/>
      <c r="E372" s="140"/>
      <c r="F372" s="140"/>
      <c r="G372" s="140"/>
      <c r="H372" s="140"/>
      <c r="J372" s="90"/>
      <c r="K372" s="95"/>
      <c r="L372" s="90"/>
      <c r="M372" s="90"/>
      <c r="N372" s="90"/>
      <c r="O372" s="90"/>
    </row>
    <row r="373" spans="1:15" ht="17.399999999999999" x14ac:dyDescent="0.3">
      <c r="A373" s="134"/>
      <c r="B373" s="139"/>
      <c r="C373" s="134"/>
      <c r="D373" s="134"/>
      <c r="E373" s="140"/>
      <c r="F373" s="140"/>
      <c r="G373" s="140"/>
      <c r="H373" s="140"/>
      <c r="J373" s="90"/>
      <c r="K373" s="95"/>
      <c r="L373" s="90"/>
      <c r="M373" s="90"/>
      <c r="N373" s="90"/>
      <c r="O373" s="90"/>
    </row>
    <row r="374" spans="1:15" ht="17.399999999999999" x14ac:dyDescent="0.3">
      <c r="A374" s="134"/>
      <c r="B374" s="139"/>
      <c r="C374" s="134"/>
      <c r="D374" s="134"/>
      <c r="E374" s="140"/>
      <c r="F374" s="140"/>
      <c r="G374" s="140"/>
      <c r="H374" s="140"/>
      <c r="J374" s="90"/>
      <c r="K374" s="95"/>
      <c r="L374" s="90"/>
      <c r="M374" s="90"/>
      <c r="N374" s="90"/>
      <c r="O374" s="90"/>
    </row>
    <row r="375" spans="1:15" ht="17.399999999999999" x14ac:dyDescent="0.3">
      <c r="A375" s="134"/>
      <c r="B375" s="139"/>
      <c r="C375" s="134"/>
      <c r="D375" s="134"/>
      <c r="E375" s="140"/>
      <c r="F375" s="140"/>
      <c r="G375" s="140"/>
      <c r="H375" s="140"/>
      <c r="J375" s="90"/>
      <c r="K375" s="95"/>
      <c r="L375" s="90"/>
      <c r="M375" s="90"/>
      <c r="N375" s="90"/>
      <c r="O375" s="90"/>
    </row>
    <row r="376" spans="1:15" ht="17.399999999999999" x14ac:dyDescent="0.3">
      <c r="A376" s="134"/>
      <c r="B376" s="139"/>
      <c r="C376" s="134"/>
      <c r="D376" s="134"/>
      <c r="E376" s="140"/>
      <c r="F376" s="140"/>
      <c r="G376" s="140"/>
      <c r="H376" s="140"/>
      <c r="J376" s="90"/>
      <c r="K376" s="95"/>
      <c r="L376" s="90"/>
      <c r="M376" s="90"/>
      <c r="N376" s="90"/>
      <c r="O376" s="90"/>
    </row>
    <row r="377" spans="1:15" ht="17.399999999999999" x14ac:dyDescent="0.3">
      <c r="A377" s="134"/>
      <c r="B377" s="139"/>
      <c r="C377" s="134"/>
      <c r="D377" s="134"/>
      <c r="E377" s="140"/>
      <c r="F377" s="140"/>
      <c r="G377" s="140"/>
      <c r="H377" s="140"/>
      <c r="J377" s="90"/>
      <c r="K377" s="95"/>
      <c r="L377" s="90"/>
      <c r="M377" s="90"/>
      <c r="N377" s="90"/>
      <c r="O377" s="90"/>
    </row>
    <row r="378" spans="1:15" ht="17.399999999999999" x14ac:dyDescent="0.3">
      <c r="A378" s="134"/>
      <c r="B378" s="139"/>
      <c r="C378" s="134"/>
      <c r="D378" s="134"/>
      <c r="E378" s="140"/>
      <c r="F378" s="140"/>
      <c r="G378" s="140"/>
      <c r="H378" s="140"/>
      <c r="J378" s="90"/>
      <c r="K378" s="95"/>
      <c r="L378" s="90"/>
      <c r="M378" s="90"/>
      <c r="N378" s="90"/>
      <c r="O378" s="90"/>
    </row>
    <row r="379" spans="1:15" ht="17.399999999999999" x14ac:dyDescent="0.3">
      <c r="A379" s="134"/>
      <c r="B379" s="139"/>
      <c r="C379" s="134"/>
      <c r="D379" s="134"/>
      <c r="E379" s="140"/>
      <c r="F379" s="140"/>
      <c r="G379" s="140"/>
      <c r="H379" s="140"/>
      <c r="J379" s="90"/>
      <c r="K379" s="95"/>
      <c r="L379" s="90"/>
      <c r="M379" s="90"/>
      <c r="N379" s="90"/>
      <c r="O379" s="90"/>
    </row>
    <row r="380" spans="1:15" ht="17.399999999999999" x14ac:dyDescent="0.3">
      <c r="A380" s="134"/>
      <c r="B380" s="139"/>
      <c r="C380" s="134"/>
      <c r="D380" s="134"/>
      <c r="E380" s="140"/>
      <c r="F380" s="140"/>
      <c r="G380" s="140"/>
      <c r="H380" s="140"/>
      <c r="J380" s="90"/>
      <c r="K380" s="95"/>
      <c r="L380" s="90"/>
      <c r="M380" s="90"/>
      <c r="N380" s="90"/>
      <c r="O380" s="90"/>
    </row>
    <row r="381" spans="1:15" ht="17.399999999999999" x14ac:dyDescent="0.3">
      <c r="A381" s="134"/>
      <c r="B381" s="139"/>
      <c r="C381" s="134"/>
      <c r="D381" s="134"/>
      <c r="E381" s="140"/>
      <c r="F381" s="140"/>
      <c r="G381" s="140"/>
      <c r="H381" s="140"/>
      <c r="J381" s="90"/>
      <c r="K381" s="95"/>
      <c r="L381" s="90"/>
      <c r="M381" s="90"/>
      <c r="N381" s="90"/>
      <c r="O381" s="90"/>
    </row>
    <row r="382" spans="1:15" ht="17.399999999999999" x14ac:dyDescent="0.3">
      <c r="A382" s="134"/>
      <c r="B382" s="139"/>
      <c r="C382" s="134"/>
      <c r="D382" s="134"/>
      <c r="E382" s="140"/>
      <c r="F382" s="140"/>
      <c r="G382" s="140"/>
      <c r="H382" s="140"/>
      <c r="J382" s="90"/>
      <c r="K382" s="95"/>
      <c r="L382" s="90"/>
      <c r="M382" s="90"/>
      <c r="N382" s="90"/>
      <c r="O382" s="90"/>
    </row>
    <row r="383" spans="1:15" ht="17.399999999999999" x14ac:dyDescent="0.3">
      <c r="A383" s="134"/>
      <c r="B383" s="139"/>
      <c r="C383" s="134"/>
      <c r="D383" s="134"/>
      <c r="E383" s="140"/>
      <c r="F383" s="140"/>
      <c r="G383" s="140"/>
      <c r="H383" s="140"/>
      <c r="J383" s="90"/>
      <c r="K383" s="95"/>
      <c r="L383" s="90"/>
      <c r="M383" s="90"/>
      <c r="N383" s="90"/>
      <c r="O383" s="90"/>
    </row>
    <row r="384" spans="1:15" ht="17.399999999999999" x14ac:dyDescent="0.3">
      <c r="A384" s="134"/>
      <c r="B384" s="139"/>
      <c r="C384" s="134"/>
      <c r="D384" s="134"/>
      <c r="E384" s="140"/>
      <c r="F384" s="140"/>
      <c r="G384" s="140"/>
      <c r="H384" s="140"/>
      <c r="J384" s="90"/>
      <c r="K384" s="95"/>
      <c r="L384" s="90"/>
      <c r="M384" s="90"/>
      <c r="N384" s="90"/>
      <c r="O384" s="90"/>
    </row>
    <row r="385" spans="1:15" ht="17.399999999999999" x14ac:dyDescent="0.3">
      <c r="A385" s="134"/>
      <c r="B385" s="139"/>
      <c r="C385" s="134"/>
      <c r="D385" s="134"/>
      <c r="E385" s="140"/>
      <c r="F385" s="140"/>
      <c r="G385" s="140"/>
      <c r="H385" s="140"/>
      <c r="J385" s="90"/>
      <c r="K385" s="95"/>
      <c r="L385" s="90"/>
      <c r="M385" s="90"/>
      <c r="N385" s="90"/>
      <c r="O385" s="90"/>
    </row>
    <row r="386" spans="1:15" ht="17.399999999999999" x14ac:dyDescent="0.3">
      <c r="A386" s="134"/>
      <c r="B386" s="139"/>
      <c r="C386" s="134"/>
      <c r="D386" s="134"/>
      <c r="E386" s="140"/>
      <c r="F386" s="140"/>
      <c r="G386" s="140"/>
      <c r="H386" s="140"/>
      <c r="J386" s="90"/>
      <c r="K386" s="95"/>
      <c r="L386" s="90"/>
      <c r="M386" s="90"/>
      <c r="N386" s="90"/>
      <c r="O386" s="90"/>
    </row>
    <row r="387" spans="1:15" ht="17.399999999999999" x14ac:dyDescent="0.3">
      <c r="A387" s="134"/>
      <c r="B387" s="139"/>
      <c r="C387" s="134"/>
      <c r="D387" s="134"/>
      <c r="E387" s="140"/>
      <c r="F387" s="140"/>
      <c r="G387" s="140"/>
      <c r="H387" s="140"/>
      <c r="J387" s="90"/>
      <c r="K387" s="95"/>
      <c r="L387" s="90"/>
      <c r="M387" s="90"/>
      <c r="N387" s="90"/>
      <c r="O387" s="90"/>
    </row>
    <row r="388" spans="1:15" ht="17.399999999999999" x14ac:dyDescent="0.3">
      <c r="A388" s="134"/>
      <c r="B388" s="139"/>
      <c r="C388" s="134"/>
      <c r="D388" s="134"/>
      <c r="E388" s="140"/>
      <c r="F388" s="140"/>
      <c r="G388" s="140"/>
      <c r="H388" s="140"/>
      <c r="J388" s="90"/>
      <c r="K388" s="95"/>
      <c r="L388" s="90"/>
      <c r="M388" s="90"/>
      <c r="N388" s="90"/>
      <c r="O388" s="90"/>
    </row>
    <row r="389" spans="1:15" ht="17.399999999999999" x14ac:dyDescent="0.3">
      <c r="A389" s="134"/>
      <c r="B389" s="139"/>
      <c r="C389" s="134"/>
      <c r="D389" s="134"/>
      <c r="E389" s="140"/>
      <c r="F389" s="140"/>
      <c r="G389" s="140"/>
      <c r="H389" s="140"/>
      <c r="J389" s="90"/>
      <c r="K389" s="95"/>
      <c r="L389" s="90"/>
      <c r="M389" s="90"/>
      <c r="N389" s="90"/>
      <c r="O389" s="90"/>
    </row>
    <row r="390" spans="1:15" ht="17.399999999999999" x14ac:dyDescent="0.3">
      <c r="A390" s="134"/>
      <c r="B390" s="139"/>
      <c r="C390" s="134"/>
      <c r="D390" s="134"/>
      <c r="E390" s="140"/>
      <c r="F390" s="140"/>
      <c r="G390" s="140"/>
      <c r="H390" s="140"/>
      <c r="J390" s="90"/>
      <c r="K390" s="95"/>
      <c r="L390" s="90"/>
      <c r="M390" s="90"/>
      <c r="N390" s="90"/>
      <c r="O390" s="90"/>
    </row>
    <row r="391" spans="1:15" ht="17.399999999999999" x14ac:dyDescent="0.3">
      <c r="A391" s="134"/>
      <c r="B391" s="139"/>
      <c r="C391" s="134"/>
      <c r="D391" s="134"/>
      <c r="E391" s="140"/>
      <c r="F391" s="140"/>
      <c r="G391" s="140"/>
      <c r="H391" s="140"/>
      <c r="J391" s="90"/>
      <c r="K391" s="95"/>
      <c r="L391" s="90"/>
      <c r="M391" s="90"/>
      <c r="N391" s="90"/>
      <c r="O391" s="90"/>
    </row>
    <row r="392" spans="1:15" ht="17.399999999999999" x14ac:dyDescent="0.3">
      <c r="A392" s="134"/>
      <c r="B392" s="139"/>
      <c r="C392" s="134"/>
      <c r="D392" s="134"/>
      <c r="E392" s="140"/>
      <c r="F392" s="140"/>
      <c r="G392" s="140"/>
      <c r="H392" s="140"/>
      <c r="J392" s="90"/>
      <c r="K392" s="95"/>
      <c r="L392" s="90"/>
      <c r="M392" s="90"/>
      <c r="N392" s="90"/>
      <c r="O392" s="90"/>
    </row>
    <row r="393" spans="1:15" ht="17.399999999999999" x14ac:dyDescent="0.3">
      <c r="A393" s="134"/>
      <c r="B393" s="139"/>
      <c r="C393" s="134"/>
      <c r="D393" s="134"/>
      <c r="E393" s="140"/>
      <c r="F393" s="140"/>
      <c r="G393" s="140"/>
      <c r="H393" s="140"/>
      <c r="J393" s="90"/>
      <c r="K393" s="95"/>
      <c r="L393" s="90"/>
      <c r="M393" s="90"/>
      <c r="N393" s="90"/>
      <c r="O393" s="90"/>
    </row>
    <row r="394" spans="1:15" ht="17.399999999999999" x14ac:dyDescent="0.3">
      <c r="A394" s="134"/>
      <c r="B394" s="139"/>
      <c r="C394" s="134"/>
      <c r="D394" s="134"/>
      <c r="E394" s="140"/>
      <c r="F394" s="140"/>
      <c r="G394" s="140"/>
      <c r="H394" s="140"/>
      <c r="J394" s="90"/>
      <c r="K394" s="95"/>
      <c r="L394" s="90"/>
      <c r="M394" s="90"/>
      <c r="N394" s="90"/>
      <c r="O394" s="90"/>
    </row>
    <row r="395" spans="1:15" ht="17.399999999999999" x14ac:dyDescent="0.3">
      <c r="A395" s="134"/>
      <c r="B395" s="139"/>
      <c r="C395" s="134"/>
      <c r="D395" s="134"/>
      <c r="E395" s="140"/>
      <c r="F395" s="140"/>
      <c r="G395" s="140"/>
      <c r="H395" s="140"/>
      <c r="J395" s="90"/>
      <c r="K395" s="95"/>
      <c r="L395" s="90"/>
      <c r="M395" s="90"/>
      <c r="N395" s="90"/>
      <c r="O395" s="90"/>
    </row>
    <row r="396" spans="1:15" ht="17.399999999999999" x14ac:dyDescent="0.3">
      <c r="A396" s="134"/>
      <c r="B396" s="139"/>
      <c r="C396" s="134"/>
      <c r="D396" s="134"/>
      <c r="E396" s="140"/>
      <c r="F396" s="140"/>
      <c r="G396" s="140"/>
      <c r="H396" s="140"/>
      <c r="J396" s="90"/>
      <c r="K396" s="95"/>
      <c r="L396" s="90"/>
      <c r="M396" s="90"/>
      <c r="N396" s="90"/>
      <c r="O396" s="90"/>
    </row>
    <row r="397" spans="1:15" ht="17.399999999999999" x14ac:dyDescent="0.3">
      <c r="A397" s="134"/>
      <c r="B397" s="139"/>
      <c r="C397" s="134"/>
      <c r="D397" s="134"/>
      <c r="E397" s="140"/>
      <c r="F397" s="140"/>
      <c r="G397" s="140"/>
      <c r="H397" s="140"/>
      <c r="J397" s="90"/>
      <c r="K397" s="95"/>
      <c r="L397" s="90"/>
      <c r="M397" s="90"/>
      <c r="N397" s="90"/>
      <c r="O397" s="90"/>
    </row>
    <row r="398" spans="1:15" ht="17.399999999999999" x14ac:dyDescent="0.3">
      <c r="A398" s="134"/>
      <c r="B398" s="139"/>
      <c r="C398" s="134"/>
      <c r="D398" s="134"/>
      <c r="E398" s="140"/>
      <c r="F398" s="140"/>
      <c r="G398" s="140"/>
      <c r="H398" s="140"/>
      <c r="J398" s="90"/>
      <c r="K398" s="95"/>
      <c r="L398" s="90"/>
      <c r="M398" s="90"/>
      <c r="N398" s="90"/>
      <c r="O398" s="90"/>
    </row>
    <row r="399" spans="1:15" ht="17.399999999999999" x14ac:dyDescent="0.3">
      <c r="A399" s="134"/>
      <c r="B399" s="139"/>
      <c r="C399" s="134"/>
      <c r="D399" s="134"/>
      <c r="E399" s="140"/>
      <c r="F399" s="140"/>
      <c r="G399" s="140"/>
      <c r="H399" s="140"/>
      <c r="J399" s="90"/>
      <c r="K399" s="95"/>
      <c r="L399" s="90"/>
      <c r="M399" s="90"/>
      <c r="N399" s="90"/>
      <c r="O399" s="90"/>
    </row>
    <row r="400" spans="1:15" ht="17.399999999999999" x14ac:dyDescent="0.3">
      <c r="A400" s="134"/>
      <c r="B400" s="139"/>
      <c r="C400" s="134"/>
      <c r="D400" s="134"/>
      <c r="E400" s="140"/>
      <c r="F400" s="140"/>
      <c r="G400" s="140"/>
      <c r="H400" s="140"/>
      <c r="J400" s="90"/>
      <c r="K400" s="95"/>
      <c r="L400" s="90"/>
      <c r="M400" s="90"/>
      <c r="N400" s="90"/>
      <c r="O400" s="90"/>
    </row>
    <row r="401" spans="1:15" ht="17.399999999999999" x14ac:dyDescent="0.3">
      <c r="A401" s="134"/>
      <c r="B401" s="139"/>
      <c r="C401" s="134"/>
      <c r="D401" s="134"/>
      <c r="E401" s="140"/>
      <c r="F401" s="140"/>
      <c r="G401" s="140"/>
      <c r="H401" s="140"/>
      <c r="J401" s="90"/>
      <c r="K401" s="95"/>
      <c r="L401" s="90"/>
      <c r="M401" s="90"/>
      <c r="N401" s="90"/>
      <c r="O401" s="90"/>
    </row>
    <row r="402" spans="1:15" ht="17.399999999999999" x14ac:dyDescent="0.3">
      <c r="A402" s="134"/>
      <c r="B402" s="139"/>
      <c r="C402" s="134"/>
      <c r="D402" s="134"/>
      <c r="E402" s="140"/>
      <c r="F402" s="140"/>
      <c r="G402" s="140"/>
      <c r="H402" s="140"/>
      <c r="J402" s="90"/>
      <c r="K402" s="95"/>
      <c r="L402" s="90"/>
      <c r="M402" s="90"/>
      <c r="N402" s="90"/>
      <c r="O402" s="90"/>
    </row>
    <row r="403" spans="1:15" ht="17.399999999999999" x14ac:dyDescent="0.3">
      <c r="A403" s="134"/>
      <c r="B403" s="139"/>
      <c r="C403" s="134"/>
      <c r="D403" s="134"/>
      <c r="E403" s="140"/>
      <c r="F403" s="140"/>
      <c r="G403" s="140"/>
      <c r="H403" s="140"/>
      <c r="J403" s="90"/>
      <c r="K403" s="95"/>
      <c r="L403" s="90"/>
      <c r="M403" s="90"/>
      <c r="N403" s="90"/>
      <c r="O403" s="90"/>
    </row>
    <row r="404" spans="1:15" ht="17.399999999999999" x14ac:dyDescent="0.3">
      <c r="A404" s="134"/>
      <c r="B404" s="139"/>
      <c r="C404" s="134"/>
      <c r="D404" s="134"/>
      <c r="E404" s="140"/>
      <c r="F404" s="140"/>
      <c r="G404" s="140"/>
      <c r="H404" s="140"/>
      <c r="J404" s="90"/>
      <c r="K404" s="95"/>
      <c r="L404" s="90"/>
      <c r="M404" s="90"/>
      <c r="N404" s="90"/>
      <c r="O404" s="90"/>
    </row>
    <row r="405" spans="1:15" ht="17.399999999999999" x14ac:dyDescent="0.3">
      <c r="A405" s="134"/>
      <c r="B405" s="139"/>
      <c r="C405" s="134"/>
      <c r="D405" s="134"/>
      <c r="E405" s="140"/>
      <c r="F405" s="140"/>
      <c r="G405" s="140"/>
      <c r="H405" s="140"/>
      <c r="J405" s="90"/>
      <c r="K405" s="95"/>
      <c r="L405" s="90"/>
      <c r="M405" s="90"/>
      <c r="N405" s="90"/>
      <c r="O405" s="90"/>
    </row>
    <row r="406" spans="1:15" ht="17.399999999999999" x14ac:dyDescent="0.3">
      <c r="A406" s="134"/>
      <c r="B406" s="139"/>
      <c r="C406" s="134"/>
      <c r="D406" s="134"/>
      <c r="E406" s="140"/>
      <c r="F406" s="140"/>
      <c r="G406" s="140"/>
      <c r="H406" s="140"/>
      <c r="J406" s="90"/>
      <c r="K406" s="95"/>
      <c r="L406" s="90"/>
      <c r="M406" s="90"/>
      <c r="N406" s="90"/>
      <c r="O406" s="90"/>
    </row>
    <row r="407" spans="1:15" ht="17.399999999999999" x14ac:dyDescent="0.3">
      <c r="A407" s="134"/>
      <c r="B407" s="139"/>
      <c r="C407" s="134"/>
      <c r="D407" s="134"/>
      <c r="E407" s="140"/>
      <c r="F407" s="140"/>
      <c r="G407" s="140"/>
      <c r="H407" s="140"/>
      <c r="J407" s="90"/>
      <c r="K407" s="95"/>
      <c r="L407" s="90"/>
      <c r="M407" s="90"/>
      <c r="N407" s="90"/>
      <c r="O407" s="90"/>
    </row>
    <row r="408" spans="1:15" ht="17.399999999999999" x14ac:dyDescent="0.3">
      <c r="A408" s="134"/>
      <c r="B408" s="139"/>
      <c r="C408" s="134"/>
      <c r="D408" s="134"/>
      <c r="E408" s="140"/>
      <c r="F408" s="140"/>
      <c r="G408" s="140"/>
      <c r="H408" s="140"/>
      <c r="J408" s="90"/>
      <c r="K408" s="95"/>
      <c r="L408" s="90"/>
      <c r="M408" s="90"/>
      <c r="N408" s="90"/>
      <c r="O408" s="90"/>
    </row>
    <row r="409" spans="1:15" ht="17.399999999999999" x14ac:dyDescent="0.3">
      <c r="A409" s="134"/>
      <c r="B409" s="139"/>
      <c r="C409" s="134"/>
      <c r="D409" s="134"/>
      <c r="E409" s="140"/>
      <c r="F409" s="140"/>
      <c r="G409" s="140"/>
      <c r="H409" s="140"/>
      <c r="J409" s="90"/>
      <c r="K409" s="95"/>
      <c r="L409" s="90"/>
      <c r="M409" s="90"/>
      <c r="N409" s="90"/>
      <c r="O409" s="90"/>
    </row>
    <row r="410" spans="1:15" ht="17.399999999999999" x14ac:dyDescent="0.3">
      <c r="A410" s="134"/>
      <c r="B410" s="139"/>
      <c r="C410" s="134"/>
      <c r="D410" s="134"/>
      <c r="E410" s="140"/>
      <c r="F410" s="140"/>
      <c r="G410" s="140"/>
      <c r="H410" s="140"/>
      <c r="J410" s="90"/>
      <c r="K410" s="95"/>
      <c r="L410" s="90"/>
      <c r="M410" s="90"/>
      <c r="N410" s="90"/>
      <c r="O410" s="90"/>
    </row>
    <row r="411" spans="1:15" ht="17.399999999999999" x14ac:dyDescent="0.3">
      <c r="A411" s="134"/>
      <c r="B411" s="139"/>
      <c r="C411" s="134"/>
      <c r="D411" s="134"/>
      <c r="E411" s="140"/>
      <c r="F411" s="140"/>
      <c r="G411" s="140"/>
      <c r="H411" s="140"/>
      <c r="J411" s="90"/>
      <c r="K411" s="95"/>
      <c r="L411" s="90"/>
      <c r="M411" s="90"/>
      <c r="N411" s="90"/>
      <c r="O411" s="90"/>
    </row>
    <row r="412" spans="1:15" ht="17.399999999999999" x14ac:dyDescent="0.3">
      <c r="A412" s="134"/>
      <c r="B412" s="139"/>
      <c r="C412" s="134"/>
      <c r="D412" s="134"/>
      <c r="E412" s="140"/>
      <c r="F412" s="140"/>
      <c r="G412" s="140"/>
      <c r="H412" s="140"/>
      <c r="J412" s="90"/>
      <c r="K412" s="95"/>
      <c r="L412" s="90"/>
      <c r="M412" s="90"/>
      <c r="N412" s="90"/>
      <c r="O412" s="90"/>
    </row>
    <row r="413" spans="1:15" ht="17.399999999999999" x14ac:dyDescent="0.3">
      <c r="A413" s="134"/>
      <c r="B413" s="139"/>
      <c r="C413" s="134"/>
      <c r="D413" s="134"/>
      <c r="E413" s="140"/>
      <c r="F413" s="140"/>
      <c r="G413" s="140"/>
      <c r="H413" s="140"/>
      <c r="J413" s="90"/>
      <c r="K413" s="95"/>
      <c r="L413" s="90"/>
      <c r="M413" s="90"/>
      <c r="N413" s="90"/>
      <c r="O413" s="90"/>
    </row>
    <row r="414" spans="1:15" ht="17.399999999999999" x14ac:dyDescent="0.3">
      <c r="A414" s="134"/>
      <c r="B414" s="139"/>
      <c r="C414" s="134"/>
      <c r="D414" s="134"/>
      <c r="E414" s="140"/>
      <c r="F414" s="140"/>
      <c r="G414" s="140"/>
      <c r="H414" s="140"/>
      <c r="J414" s="90"/>
      <c r="K414" s="95"/>
      <c r="L414" s="90"/>
      <c r="M414" s="90"/>
      <c r="N414" s="90"/>
      <c r="O414" s="90"/>
    </row>
    <row r="415" spans="1:15" ht="17.399999999999999" x14ac:dyDescent="0.3">
      <c r="A415" s="134"/>
      <c r="B415" s="139"/>
      <c r="C415" s="134"/>
      <c r="D415" s="134"/>
      <c r="E415" s="140"/>
      <c r="F415" s="140"/>
      <c r="G415" s="140"/>
      <c r="H415" s="140"/>
      <c r="J415" s="90"/>
      <c r="K415" s="95"/>
      <c r="L415" s="90"/>
      <c r="M415" s="90"/>
      <c r="N415" s="90"/>
      <c r="O415" s="90"/>
    </row>
    <row r="416" spans="1:15" ht="17.399999999999999" x14ac:dyDescent="0.3">
      <c r="A416" s="134"/>
      <c r="B416" s="139"/>
      <c r="C416" s="134"/>
      <c r="D416" s="134"/>
      <c r="E416" s="140"/>
      <c r="F416" s="140"/>
      <c r="G416" s="140"/>
      <c r="H416" s="140"/>
      <c r="J416" s="90"/>
      <c r="K416" s="95"/>
      <c r="L416" s="90"/>
      <c r="M416" s="90"/>
      <c r="N416" s="90"/>
      <c r="O416" s="90"/>
    </row>
    <row r="417" spans="1:15" ht="17.399999999999999" x14ac:dyDescent="0.3">
      <c r="A417" s="134"/>
      <c r="B417" s="139"/>
      <c r="C417" s="134"/>
      <c r="D417" s="134"/>
      <c r="E417" s="140"/>
      <c r="F417" s="140"/>
      <c r="G417" s="140"/>
      <c r="H417" s="140"/>
      <c r="J417" s="90"/>
      <c r="K417" s="95"/>
      <c r="L417" s="90"/>
      <c r="M417" s="90"/>
      <c r="N417" s="90"/>
      <c r="O417" s="90"/>
    </row>
    <row r="418" spans="1:15" ht="17.399999999999999" x14ac:dyDescent="0.3">
      <c r="A418" s="134"/>
      <c r="B418" s="139"/>
      <c r="C418" s="134"/>
      <c r="D418" s="134"/>
      <c r="E418" s="140"/>
      <c r="F418" s="140"/>
      <c r="G418" s="140"/>
      <c r="H418" s="140"/>
      <c r="J418" s="90"/>
      <c r="K418" s="95"/>
      <c r="L418" s="90"/>
      <c r="M418" s="90"/>
      <c r="N418" s="90"/>
      <c r="O418" s="90"/>
    </row>
    <row r="419" spans="1:15" ht="17.399999999999999" x14ac:dyDescent="0.3">
      <c r="A419" s="134"/>
      <c r="B419" s="139"/>
      <c r="C419" s="134"/>
      <c r="D419" s="134"/>
      <c r="E419" s="140"/>
      <c r="F419" s="140"/>
      <c r="G419" s="140"/>
      <c r="H419" s="140"/>
      <c r="J419" s="90"/>
      <c r="K419" s="95"/>
      <c r="L419" s="90"/>
      <c r="M419" s="90"/>
      <c r="N419" s="90"/>
      <c r="O419" s="90"/>
    </row>
    <row r="420" spans="1:15" ht="17.399999999999999" x14ac:dyDescent="0.3">
      <c r="A420" s="134"/>
      <c r="B420" s="139"/>
      <c r="C420" s="134"/>
      <c r="D420" s="134"/>
      <c r="E420" s="140"/>
      <c r="F420" s="140"/>
      <c r="G420" s="140"/>
      <c r="H420" s="140"/>
      <c r="J420" s="90"/>
      <c r="K420" s="95"/>
      <c r="L420" s="90"/>
      <c r="M420" s="90"/>
      <c r="N420" s="90"/>
      <c r="O420" s="90"/>
    </row>
    <row r="421" spans="1:15" ht="17.399999999999999" x14ac:dyDescent="0.3">
      <c r="A421" s="134"/>
      <c r="B421" s="139"/>
      <c r="C421" s="134"/>
      <c r="D421" s="134"/>
      <c r="E421" s="140"/>
      <c r="F421" s="140"/>
      <c r="G421" s="140"/>
      <c r="H421" s="140"/>
      <c r="J421" s="90"/>
      <c r="K421" s="95"/>
      <c r="L421" s="90"/>
      <c r="M421" s="90"/>
      <c r="N421" s="90"/>
      <c r="O421" s="90"/>
    </row>
    <row r="422" spans="1:15" ht="17.399999999999999" x14ac:dyDescent="0.3">
      <c r="A422" s="134"/>
      <c r="B422" s="139"/>
      <c r="C422" s="134"/>
      <c r="D422" s="134"/>
      <c r="E422" s="140"/>
      <c r="F422" s="140"/>
      <c r="G422" s="140"/>
      <c r="H422" s="140"/>
      <c r="J422" s="90"/>
      <c r="K422" s="95"/>
      <c r="L422" s="90"/>
      <c r="M422" s="90"/>
      <c r="N422" s="90"/>
      <c r="O422" s="90"/>
    </row>
    <row r="423" spans="1:15" ht="17.399999999999999" x14ac:dyDescent="0.3">
      <c r="A423" s="134"/>
      <c r="B423" s="139"/>
      <c r="C423" s="134"/>
      <c r="D423" s="134"/>
      <c r="E423" s="140"/>
      <c r="F423" s="140"/>
      <c r="G423" s="140"/>
      <c r="H423" s="140"/>
      <c r="J423" s="90"/>
      <c r="K423" s="95"/>
      <c r="L423" s="90"/>
      <c r="M423" s="90"/>
      <c r="N423" s="90"/>
      <c r="O423" s="90"/>
    </row>
    <row r="424" spans="1:15" ht="17.399999999999999" x14ac:dyDescent="0.3">
      <c r="A424" s="134"/>
      <c r="B424" s="139"/>
      <c r="C424" s="134"/>
      <c r="D424" s="134"/>
      <c r="E424" s="140"/>
      <c r="F424" s="140"/>
      <c r="G424" s="140"/>
      <c r="H424" s="140"/>
      <c r="J424" s="90"/>
      <c r="K424" s="95"/>
      <c r="L424" s="90"/>
      <c r="M424" s="90"/>
      <c r="N424" s="90"/>
      <c r="O424" s="90"/>
    </row>
    <row r="425" spans="1:15" ht="17.399999999999999" x14ac:dyDescent="0.3">
      <c r="A425" s="134"/>
      <c r="B425" s="139"/>
      <c r="C425" s="134"/>
      <c r="D425" s="134"/>
      <c r="E425" s="140"/>
      <c r="F425" s="140"/>
      <c r="G425" s="140"/>
      <c r="H425" s="140"/>
      <c r="J425" s="90"/>
      <c r="K425" s="95"/>
      <c r="L425" s="90"/>
      <c r="M425" s="90"/>
      <c r="N425" s="90"/>
      <c r="O425" s="90"/>
    </row>
    <row r="426" spans="1:15" ht="17.399999999999999" x14ac:dyDescent="0.3">
      <c r="A426" s="134"/>
      <c r="B426" s="139"/>
      <c r="C426" s="134"/>
      <c r="D426" s="134"/>
      <c r="E426" s="140"/>
      <c r="F426" s="140"/>
      <c r="G426" s="140"/>
      <c r="H426" s="140"/>
      <c r="J426" s="90"/>
      <c r="K426" s="95"/>
      <c r="L426" s="90"/>
      <c r="M426" s="90"/>
      <c r="N426" s="90"/>
      <c r="O426" s="90"/>
    </row>
    <row r="427" spans="1:15" ht="17.399999999999999" x14ac:dyDescent="0.3">
      <c r="A427" s="134"/>
      <c r="B427" s="139"/>
      <c r="C427" s="134"/>
      <c r="D427" s="134"/>
      <c r="E427" s="140"/>
      <c r="F427" s="140"/>
      <c r="G427" s="140"/>
      <c r="H427" s="140"/>
      <c r="J427" s="90"/>
      <c r="K427" s="95"/>
      <c r="L427" s="90"/>
      <c r="M427" s="90"/>
      <c r="N427" s="90"/>
      <c r="O427" s="90"/>
    </row>
    <row r="428" spans="1:15" ht="17.399999999999999" x14ac:dyDescent="0.3">
      <c r="A428" s="134"/>
      <c r="B428" s="139"/>
      <c r="C428" s="134"/>
      <c r="D428" s="134"/>
      <c r="E428" s="140"/>
      <c r="F428" s="140"/>
      <c r="G428" s="140"/>
      <c r="H428" s="140"/>
      <c r="J428" s="90"/>
      <c r="K428" s="95"/>
      <c r="L428" s="90"/>
      <c r="M428" s="90"/>
      <c r="N428" s="90"/>
      <c r="O428" s="90"/>
    </row>
    <row r="429" spans="1:15" ht="17.399999999999999" x14ac:dyDescent="0.3">
      <c r="A429" s="134"/>
      <c r="B429" s="139"/>
      <c r="C429" s="134"/>
      <c r="D429" s="134"/>
      <c r="E429" s="140"/>
      <c r="F429" s="140"/>
      <c r="G429" s="140"/>
      <c r="H429" s="140"/>
      <c r="J429" s="90"/>
      <c r="K429" s="95"/>
      <c r="L429" s="90"/>
      <c r="M429" s="90"/>
      <c r="N429" s="90"/>
      <c r="O429" s="90"/>
    </row>
    <row r="430" spans="1:15" ht="17.399999999999999" x14ac:dyDescent="0.3">
      <c r="A430" s="134"/>
      <c r="B430" s="139"/>
      <c r="C430" s="134"/>
      <c r="D430" s="134"/>
      <c r="E430" s="140"/>
      <c r="F430" s="140"/>
      <c r="G430" s="140"/>
      <c r="H430" s="140"/>
      <c r="J430" s="90"/>
      <c r="K430" s="95"/>
      <c r="L430" s="90"/>
      <c r="M430" s="90"/>
      <c r="N430" s="90"/>
      <c r="O430" s="90"/>
    </row>
    <row r="431" spans="1:15" ht="17.399999999999999" x14ac:dyDescent="0.3">
      <c r="A431" s="134"/>
      <c r="B431" s="139"/>
      <c r="C431" s="134"/>
      <c r="D431" s="134"/>
      <c r="E431" s="140"/>
      <c r="F431" s="140"/>
      <c r="G431" s="140"/>
      <c r="H431" s="140"/>
      <c r="J431" s="90"/>
      <c r="K431" s="95"/>
      <c r="L431" s="90"/>
      <c r="M431" s="90"/>
      <c r="N431" s="90"/>
      <c r="O431" s="90"/>
    </row>
    <row r="432" spans="1:15" ht="17.399999999999999" x14ac:dyDescent="0.3">
      <c r="A432" s="134"/>
      <c r="B432" s="139"/>
      <c r="C432" s="134"/>
      <c r="D432" s="134"/>
      <c r="E432" s="140"/>
      <c r="F432" s="140"/>
      <c r="G432" s="140"/>
      <c r="H432" s="140"/>
      <c r="J432" s="90"/>
      <c r="K432" s="95"/>
      <c r="L432" s="90"/>
      <c r="M432" s="90"/>
      <c r="N432" s="90"/>
      <c r="O432" s="90"/>
    </row>
    <row r="433" spans="1:15" ht="17.399999999999999" x14ac:dyDescent="0.3">
      <c r="A433" s="134"/>
      <c r="B433" s="139"/>
      <c r="C433" s="134"/>
      <c r="D433" s="134"/>
      <c r="E433" s="140"/>
      <c r="F433" s="140"/>
      <c r="G433" s="140"/>
      <c r="H433" s="140"/>
      <c r="J433" s="90"/>
      <c r="K433" s="95"/>
      <c r="L433" s="90"/>
      <c r="M433" s="90"/>
      <c r="N433" s="90"/>
      <c r="O433" s="90"/>
    </row>
    <row r="434" spans="1:15" ht="17.399999999999999" x14ac:dyDescent="0.3">
      <c r="A434" s="134"/>
      <c r="B434" s="139"/>
      <c r="C434" s="134"/>
      <c r="D434" s="134"/>
      <c r="E434" s="140"/>
      <c r="F434" s="140"/>
      <c r="G434" s="140"/>
      <c r="H434" s="140"/>
      <c r="J434" s="90"/>
      <c r="K434" s="95"/>
      <c r="L434" s="90"/>
      <c r="M434" s="90"/>
      <c r="N434" s="90"/>
      <c r="O434" s="90"/>
    </row>
    <row r="435" spans="1:15" ht="17.399999999999999" x14ac:dyDescent="0.3">
      <c r="A435" s="134"/>
      <c r="B435" s="139"/>
      <c r="C435" s="134"/>
      <c r="D435" s="134"/>
      <c r="E435" s="140"/>
      <c r="F435" s="140"/>
      <c r="G435" s="140"/>
      <c r="H435" s="140"/>
      <c r="J435" s="90"/>
      <c r="K435" s="95"/>
      <c r="L435" s="90"/>
      <c r="M435" s="90"/>
      <c r="N435" s="90"/>
      <c r="O435" s="90"/>
    </row>
    <row r="436" spans="1:15" ht="17.399999999999999" x14ac:dyDescent="0.3">
      <c r="A436" s="134"/>
      <c r="B436" s="139"/>
      <c r="C436" s="134"/>
      <c r="D436" s="134"/>
      <c r="E436" s="140"/>
      <c r="F436" s="140"/>
      <c r="G436" s="140"/>
      <c r="H436" s="140"/>
      <c r="J436" s="90"/>
      <c r="K436" s="95"/>
      <c r="L436" s="90"/>
      <c r="M436" s="90"/>
      <c r="N436" s="90"/>
      <c r="O436" s="90"/>
    </row>
    <row r="437" spans="1:15" ht="17.399999999999999" x14ac:dyDescent="0.3">
      <c r="A437" s="134"/>
      <c r="B437" s="139"/>
      <c r="C437" s="134"/>
      <c r="D437" s="134"/>
      <c r="E437" s="140"/>
      <c r="F437" s="140"/>
      <c r="G437" s="140"/>
      <c r="H437" s="140"/>
      <c r="J437" s="90"/>
      <c r="K437" s="95"/>
      <c r="L437" s="90"/>
      <c r="M437" s="90"/>
      <c r="N437" s="90"/>
      <c r="O437" s="90"/>
    </row>
    <row r="438" spans="1:15" ht="17.399999999999999" x14ac:dyDescent="0.3">
      <c r="A438" s="134"/>
      <c r="B438" s="139"/>
      <c r="C438" s="134"/>
      <c r="D438" s="134"/>
      <c r="E438" s="140"/>
      <c r="F438" s="140"/>
      <c r="G438" s="140"/>
      <c r="H438" s="140"/>
      <c r="J438" s="90"/>
      <c r="K438" s="95"/>
      <c r="L438" s="90"/>
      <c r="M438" s="90"/>
      <c r="N438" s="90"/>
      <c r="O438" s="90"/>
    </row>
    <row r="439" spans="1:15" ht="17.399999999999999" x14ac:dyDescent="0.3">
      <c r="A439" s="134"/>
      <c r="B439" s="139"/>
      <c r="C439" s="134"/>
      <c r="D439" s="134"/>
      <c r="E439" s="140"/>
      <c r="F439" s="140"/>
      <c r="G439" s="140"/>
      <c r="H439" s="140"/>
      <c r="J439" s="90"/>
      <c r="K439" s="95"/>
      <c r="L439" s="90"/>
      <c r="M439" s="90"/>
      <c r="N439" s="90"/>
      <c r="O439" s="90"/>
    </row>
    <row r="440" spans="1:15" ht="17.399999999999999" x14ac:dyDescent="0.3">
      <c r="A440" s="134"/>
      <c r="B440" s="139"/>
      <c r="C440" s="134"/>
      <c r="D440" s="134"/>
      <c r="E440" s="140"/>
      <c r="F440" s="140"/>
      <c r="G440" s="140"/>
      <c r="H440" s="140"/>
      <c r="J440" s="90"/>
      <c r="K440" s="95"/>
      <c r="L440" s="90"/>
      <c r="M440" s="90"/>
      <c r="N440" s="90"/>
      <c r="O440" s="90"/>
    </row>
    <row r="441" spans="1:15" ht="17.399999999999999" x14ac:dyDescent="0.3">
      <c r="A441" s="134"/>
      <c r="B441" s="139"/>
      <c r="C441" s="134"/>
      <c r="D441" s="134"/>
      <c r="E441" s="140"/>
      <c r="F441" s="140"/>
      <c r="G441" s="140"/>
      <c r="H441" s="140"/>
      <c r="J441" s="90"/>
      <c r="K441" s="95"/>
      <c r="L441" s="90"/>
      <c r="M441" s="90"/>
      <c r="N441" s="90"/>
      <c r="O441" s="90"/>
    </row>
    <row r="442" spans="1:15" ht="17.399999999999999" x14ac:dyDescent="0.3">
      <c r="A442" s="134"/>
      <c r="B442" s="139"/>
      <c r="C442" s="134"/>
      <c r="D442" s="134"/>
      <c r="E442" s="140"/>
      <c r="F442" s="140"/>
      <c r="G442" s="140"/>
      <c r="H442" s="140"/>
      <c r="J442" s="90"/>
      <c r="K442" s="95"/>
      <c r="L442" s="90"/>
      <c r="M442" s="90"/>
      <c r="N442" s="90"/>
      <c r="O442" s="90"/>
    </row>
    <row r="443" spans="1:15" ht="17.399999999999999" x14ac:dyDescent="0.3">
      <c r="A443" s="134"/>
      <c r="B443" s="139"/>
      <c r="C443" s="134"/>
      <c r="D443" s="134"/>
      <c r="E443" s="140"/>
      <c r="F443" s="140"/>
      <c r="G443" s="140"/>
      <c r="H443" s="140"/>
      <c r="J443" s="90"/>
      <c r="K443" s="95"/>
      <c r="L443" s="90"/>
      <c r="M443" s="90"/>
      <c r="N443" s="90"/>
      <c r="O443" s="90"/>
    </row>
    <row r="444" spans="1:15" ht="17.399999999999999" x14ac:dyDescent="0.3">
      <c r="A444" s="134"/>
      <c r="B444" s="139"/>
      <c r="C444" s="134"/>
      <c r="D444" s="134"/>
      <c r="E444" s="140"/>
      <c r="F444" s="140"/>
      <c r="G444" s="140"/>
      <c r="H444" s="140"/>
      <c r="J444" s="90"/>
      <c r="K444" s="95"/>
      <c r="L444" s="90"/>
      <c r="M444" s="90"/>
      <c r="N444" s="90"/>
      <c r="O444" s="90"/>
    </row>
    <row r="445" spans="1:15" ht="17.399999999999999" x14ac:dyDescent="0.3">
      <c r="A445" s="134"/>
      <c r="B445" s="139"/>
      <c r="C445" s="134"/>
      <c r="D445" s="134"/>
      <c r="E445" s="140"/>
      <c r="F445" s="140"/>
      <c r="G445" s="140"/>
      <c r="H445" s="140"/>
      <c r="J445" s="90"/>
      <c r="K445" s="95"/>
      <c r="L445" s="90"/>
      <c r="M445" s="90"/>
      <c r="N445" s="90"/>
      <c r="O445" s="90"/>
    </row>
    <row r="446" spans="1:15" ht="17.399999999999999" x14ac:dyDescent="0.3">
      <c r="A446" s="134"/>
      <c r="B446" s="139"/>
      <c r="C446" s="134"/>
      <c r="D446" s="134"/>
      <c r="E446" s="140"/>
      <c r="F446" s="140"/>
      <c r="G446" s="140"/>
      <c r="H446" s="140"/>
      <c r="J446" s="90"/>
      <c r="K446" s="95"/>
      <c r="L446" s="90"/>
      <c r="M446" s="90"/>
      <c r="N446" s="90"/>
      <c r="O446" s="90"/>
    </row>
    <row r="447" spans="1:15" ht="17.399999999999999" x14ac:dyDescent="0.3">
      <c r="A447" s="134"/>
      <c r="B447" s="139"/>
      <c r="C447" s="134"/>
      <c r="D447" s="134"/>
      <c r="E447" s="140"/>
      <c r="F447" s="140"/>
      <c r="G447" s="140"/>
      <c r="H447" s="140"/>
      <c r="J447" s="90"/>
      <c r="K447" s="95"/>
      <c r="L447" s="90"/>
      <c r="M447" s="90"/>
      <c r="N447" s="90"/>
      <c r="O447" s="90"/>
    </row>
    <row r="448" spans="1:15" ht="17.399999999999999" x14ac:dyDescent="0.3">
      <c r="A448" s="134"/>
      <c r="B448" s="139"/>
      <c r="C448" s="134"/>
      <c r="D448" s="134"/>
      <c r="E448" s="140"/>
      <c r="F448" s="140"/>
      <c r="G448" s="140"/>
      <c r="H448" s="140"/>
      <c r="J448" s="90"/>
      <c r="K448" s="95"/>
      <c r="L448" s="90"/>
      <c r="M448" s="90"/>
      <c r="N448" s="90"/>
      <c r="O448" s="90"/>
    </row>
    <row r="449" spans="1:15" ht="17.399999999999999" x14ac:dyDescent="0.3">
      <c r="A449" s="134"/>
      <c r="B449" s="139"/>
      <c r="C449" s="134"/>
      <c r="D449" s="134"/>
      <c r="E449" s="140"/>
      <c r="F449" s="140"/>
      <c r="G449" s="140"/>
      <c r="H449" s="140"/>
      <c r="J449" s="90"/>
      <c r="K449" s="95"/>
      <c r="L449" s="90"/>
      <c r="M449" s="90"/>
      <c r="N449" s="90"/>
      <c r="O449" s="90"/>
    </row>
    <row r="450" spans="1:15" ht="17.399999999999999" x14ac:dyDescent="0.3">
      <c r="A450" s="134"/>
      <c r="B450" s="139"/>
      <c r="C450" s="134"/>
      <c r="D450" s="134"/>
      <c r="E450" s="140"/>
      <c r="F450" s="140"/>
      <c r="G450" s="140"/>
      <c r="H450" s="140"/>
      <c r="J450" s="90"/>
      <c r="K450" s="95"/>
      <c r="L450" s="90"/>
      <c r="M450" s="90"/>
      <c r="N450" s="90"/>
      <c r="O450" s="90"/>
    </row>
    <row r="451" spans="1:15" ht="17.399999999999999" x14ac:dyDescent="0.3">
      <c r="A451" s="134"/>
      <c r="B451" s="139"/>
      <c r="C451" s="134"/>
      <c r="D451" s="134"/>
      <c r="E451" s="140"/>
      <c r="F451" s="140"/>
      <c r="G451" s="140"/>
      <c r="H451" s="140"/>
      <c r="J451" s="90"/>
      <c r="K451" s="95"/>
      <c r="L451" s="90"/>
      <c r="M451" s="90"/>
      <c r="N451" s="90"/>
      <c r="O451" s="90"/>
    </row>
    <row r="452" spans="1:15" ht="17.399999999999999" x14ac:dyDescent="0.3">
      <c r="A452" s="134"/>
      <c r="B452" s="139"/>
      <c r="C452" s="134"/>
      <c r="D452" s="134"/>
      <c r="E452" s="140"/>
      <c r="F452" s="140"/>
      <c r="G452" s="140"/>
      <c r="H452" s="140"/>
      <c r="J452" s="90"/>
      <c r="K452" s="95"/>
      <c r="L452" s="90"/>
      <c r="M452" s="90"/>
      <c r="N452" s="90"/>
      <c r="O452" s="90"/>
    </row>
    <row r="453" spans="1:15" ht="17.399999999999999" x14ac:dyDescent="0.3">
      <c r="A453" s="134"/>
      <c r="B453" s="139"/>
      <c r="C453" s="134"/>
      <c r="D453" s="134"/>
      <c r="E453" s="140"/>
      <c r="F453" s="140"/>
      <c r="G453" s="140"/>
      <c r="H453" s="140"/>
      <c r="J453" s="90"/>
      <c r="K453" s="95"/>
      <c r="L453" s="90"/>
      <c r="M453" s="90"/>
      <c r="N453" s="90"/>
      <c r="O453" s="90"/>
    </row>
    <row r="454" spans="1:15" ht="17.399999999999999" x14ac:dyDescent="0.3">
      <c r="A454" s="134"/>
      <c r="B454" s="139"/>
      <c r="C454" s="134"/>
      <c r="D454" s="134"/>
      <c r="E454" s="140"/>
      <c r="F454" s="140"/>
      <c r="G454" s="140"/>
      <c r="H454" s="140"/>
      <c r="J454" s="90"/>
      <c r="K454" s="95"/>
      <c r="L454" s="90"/>
      <c r="M454" s="90"/>
      <c r="N454" s="90"/>
      <c r="O454" s="90"/>
    </row>
    <row r="455" spans="1:15" ht="17.399999999999999" x14ac:dyDescent="0.3">
      <c r="A455" s="134"/>
      <c r="B455" s="139"/>
      <c r="C455" s="134"/>
      <c r="D455" s="134"/>
      <c r="E455" s="140"/>
      <c r="F455" s="140"/>
      <c r="G455" s="140"/>
      <c r="H455" s="140"/>
      <c r="J455" s="90"/>
      <c r="K455" s="95"/>
      <c r="L455" s="90"/>
      <c r="M455" s="90"/>
      <c r="N455" s="90"/>
      <c r="O455" s="90"/>
    </row>
    <row r="456" spans="1:15" ht="17.399999999999999" x14ac:dyDescent="0.3">
      <c r="A456" s="134"/>
      <c r="B456" s="139"/>
      <c r="C456" s="134"/>
      <c r="D456" s="134"/>
      <c r="E456" s="140"/>
      <c r="F456" s="140"/>
      <c r="G456" s="140"/>
      <c r="H456" s="140"/>
      <c r="J456" s="90"/>
      <c r="K456" s="95"/>
      <c r="L456" s="90"/>
      <c r="M456" s="90"/>
      <c r="N456" s="90"/>
      <c r="O456" s="90"/>
    </row>
    <row r="457" spans="1:15" ht="17.399999999999999" x14ac:dyDescent="0.3">
      <c r="A457" s="134"/>
      <c r="B457" s="139"/>
      <c r="C457" s="134"/>
      <c r="D457" s="134"/>
      <c r="E457" s="140"/>
      <c r="F457" s="140"/>
      <c r="G457" s="140"/>
      <c r="H457" s="140"/>
      <c r="J457" s="90"/>
      <c r="K457" s="95"/>
      <c r="L457" s="90"/>
      <c r="M457" s="90"/>
      <c r="N457" s="90"/>
      <c r="O457" s="90"/>
    </row>
    <row r="458" spans="1:15" ht="17.399999999999999" x14ac:dyDescent="0.3">
      <c r="A458" s="134"/>
      <c r="B458" s="139"/>
      <c r="C458" s="134"/>
      <c r="D458" s="134"/>
      <c r="E458" s="140"/>
      <c r="F458" s="140"/>
      <c r="G458" s="140"/>
      <c r="H458" s="140"/>
      <c r="J458" s="90"/>
      <c r="K458" s="95"/>
      <c r="L458" s="90"/>
      <c r="M458" s="90"/>
      <c r="N458" s="90"/>
      <c r="O458" s="90"/>
    </row>
    <row r="459" spans="1:15" ht="17.399999999999999" x14ac:dyDescent="0.3">
      <c r="A459" s="134"/>
      <c r="B459" s="139"/>
      <c r="C459" s="134"/>
      <c r="D459" s="134"/>
      <c r="E459" s="140"/>
      <c r="F459" s="140"/>
      <c r="G459" s="140"/>
      <c r="H459" s="140"/>
      <c r="J459" s="90"/>
      <c r="K459" s="95"/>
      <c r="L459" s="90"/>
      <c r="M459" s="90"/>
      <c r="N459" s="90"/>
      <c r="O459" s="90"/>
    </row>
    <row r="460" spans="1:15" ht="17.399999999999999" x14ac:dyDescent="0.3">
      <c r="A460" s="134"/>
      <c r="B460" s="139"/>
      <c r="C460" s="134"/>
      <c r="D460" s="134"/>
      <c r="E460" s="140"/>
      <c r="F460" s="140"/>
      <c r="G460" s="140"/>
      <c r="H460" s="140"/>
      <c r="J460" s="90"/>
      <c r="K460" s="95"/>
      <c r="L460" s="90"/>
      <c r="M460" s="90"/>
      <c r="N460" s="90"/>
      <c r="O460" s="90"/>
    </row>
    <row r="461" spans="1:15" ht="17.399999999999999" x14ac:dyDescent="0.3">
      <c r="A461" s="134"/>
      <c r="B461" s="139"/>
      <c r="C461" s="134"/>
      <c r="D461" s="134"/>
      <c r="E461" s="140"/>
      <c r="F461" s="140"/>
      <c r="G461" s="140"/>
      <c r="H461" s="140"/>
      <c r="J461" s="90"/>
      <c r="K461" s="95"/>
      <c r="L461" s="90"/>
      <c r="M461" s="90"/>
      <c r="N461" s="90"/>
      <c r="O461" s="90"/>
    </row>
    <row r="462" spans="1:15" ht="17.399999999999999" x14ac:dyDescent="0.3">
      <c r="A462" s="134"/>
      <c r="B462" s="139"/>
      <c r="C462" s="134"/>
      <c r="D462" s="134"/>
      <c r="E462" s="140"/>
      <c r="F462" s="140"/>
      <c r="G462" s="140"/>
      <c r="H462" s="140"/>
      <c r="J462" s="90"/>
      <c r="K462" s="95"/>
      <c r="L462" s="90"/>
      <c r="M462" s="90"/>
      <c r="N462" s="90"/>
      <c r="O462" s="90"/>
    </row>
    <row r="463" spans="1:15" ht="17.399999999999999" x14ac:dyDescent="0.3">
      <c r="A463" s="134"/>
      <c r="B463" s="139"/>
      <c r="C463" s="134"/>
      <c r="D463" s="134"/>
      <c r="E463" s="140"/>
      <c r="F463" s="140"/>
      <c r="G463" s="140"/>
      <c r="H463" s="140"/>
      <c r="J463" s="90"/>
      <c r="K463" s="95"/>
      <c r="L463" s="90"/>
      <c r="M463" s="90"/>
      <c r="N463" s="90"/>
      <c r="O463" s="90"/>
    </row>
    <row r="464" spans="1:15" ht="17.399999999999999" x14ac:dyDescent="0.3">
      <c r="A464" s="134"/>
      <c r="B464" s="139"/>
      <c r="C464" s="134"/>
      <c r="D464" s="134"/>
      <c r="E464" s="140"/>
      <c r="F464" s="140"/>
      <c r="G464" s="140"/>
      <c r="H464" s="140"/>
      <c r="J464" s="90"/>
      <c r="K464" s="95"/>
      <c r="L464" s="90"/>
      <c r="M464" s="90"/>
      <c r="N464" s="90"/>
      <c r="O464" s="90"/>
    </row>
    <row r="465" spans="1:15" ht="17.399999999999999" x14ac:dyDescent="0.3">
      <c r="A465" s="134"/>
      <c r="B465" s="139"/>
      <c r="C465" s="134"/>
      <c r="D465" s="134"/>
      <c r="E465" s="140"/>
      <c r="F465" s="140"/>
      <c r="G465" s="140"/>
      <c r="H465" s="140"/>
      <c r="J465" s="90"/>
      <c r="K465" s="95"/>
      <c r="L465" s="90"/>
      <c r="M465" s="90"/>
      <c r="N465" s="90"/>
      <c r="O465" s="90"/>
    </row>
    <row r="466" spans="1:15" ht="17.399999999999999" x14ac:dyDescent="0.3">
      <c r="A466" s="134"/>
      <c r="B466" s="139"/>
      <c r="C466" s="134"/>
      <c r="D466" s="134"/>
      <c r="E466" s="140"/>
      <c r="F466" s="140"/>
      <c r="G466" s="140"/>
      <c r="H466" s="140"/>
      <c r="J466" s="90"/>
      <c r="K466" s="95"/>
      <c r="L466" s="90"/>
      <c r="M466" s="90"/>
      <c r="N466" s="90"/>
      <c r="O466" s="90"/>
    </row>
    <row r="467" spans="1:15" ht="17.399999999999999" x14ac:dyDescent="0.3">
      <c r="A467" s="134"/>
      <c r="B467" s="139"/>
      <c r="C467" s="134"/>
      <c r="D467" s="134"/>
      <c r="E467" s="140"/>
      <c r="F467" s="140"/>
      <c r="G467" s="140"/>
      <c r="H467" s="140"/>
      <c r="J467" s="90"/>
      <c r="K467" s="95"/>
      <c r="L467" s="90"/>
      <c r="M467" s="90"/>
      <c r="N467" s="90"/>
      <c r="O467" s="90"/>
    </row>
    <row r="468" spans="1:15" ht="17.399999999999999" x14ac:dyDescent="0.3">
      <c r="A468" s="134"/>
      <c r="B468" s="139"/>
      <c r="C468" s="134"/>
      <c r="D468" s="134"/>
      <c r="E468" s="140"/>
      <c r="F468" s="140"/>
      <c r="G468" s="140"/>
      <c r="H468" s="140"/>
      <c r="J468" s="90"/>
      <c r="K468" s="95"/>
      <c r="L468" s="90"/>
      <c r="M468" s="90"/>
      <c r="N468" s="90"/>
      <c r="O468" s="90"/>
    </row>
    <row r="469" spans="1:15" ht="17.399999999999999" x14ac:dyDescent="0.3">
      <c r="A469" s="134"/>
      <c r="B469" s="139"/>
      <c r="C469" s="134"/>
      <c r="D469" s="134"/>
      <c r="E469" s="140"/>
      <c r="F469" s="140"/>
      <c r="G469" s="140"/>
      <c r="H469" s="140"/>
      <c r="J469" s="90"/>
      <c r="K469" s="95"/>
      <c r="L469" s="90"/>
      <c r="M469" s="90"/>
      <c r="N469" s="90"/>
      <c r="O469" s="90"/>
    </row>
    <row r="470" spans="1:15" ht="17.399999999999999" x14ac:dyDescent="0.3">
      <c r="A470" s="134"/>
      <c r="B470" s="139"/>
      <c r="C470" s="134"/>
      <c r="D470" s="134"/>
      <c r="E470" s="140"/>
      <c r="F470" s="140"/>
      <c r="G470" s="140"/>
      <c r="H470" s="140"/>
      <c r="J470" s="90"/>
      <c r="K470" s="95"/>
      <c r="L470" s="90"/>
      <c r="M470" s="90"/>
      <c r="N470" s="90"/>
      <c r="O470" s="90"/>
    </row>
    <row r="471" spans="1:15" ht="17.399999999999999" x14ac:dyDescent="0.3">
      <c r="A471" s="134"/>
      <c r="B471" s="139"/>
      <c r="C471" s="134"/>
      <c r="D471" s="134"/>
      <c r="E471" s="140"/>
      <c r="F471" s="140"/>
      <c r="G471" s="140"/>
      <c r="H471" s="140"/>
      <c r="J471" s="90"/>
      <c r="K471" s="95"/>
      <c r="L471" s="90"/>
      <c r="M471" s="90"/>
      <c r="N471" s="90"/>
      <c r="O471" s="90"/>
    </row>
    <row r="472" spans="1:15" ht="17.399999999999999" x14ac:dyDescent="0.3">
      <c r="A472" s="134"/>
      <c r="B472" s="139"/>
      <c r="C472" s="134"/>
      <c r="D472" s="134"/>
      <c r="E472" s="140"/>
      <c r="F472" s="140"/>
      <c r="G472" s="140"/>
      <c r="H472" s="140"/>
      <c r="J472" s="90"/>
      <c r="K472" s="95"/>
      <c r="L472" s="90"/>
      <c r="M472" s="90"/>
      <c r="N472" s="90"/>
      <c r="O472" s="90"/>
    </row>
    <row r="473" spans="1:15" ht="17.399999999999999" x14ac:dyDescent="0.3">
      <c r="A473" s="134"/>
      <c r="B473" s="139"/>
      <c r="C473" s="134"/>
      <c r="D473" s="134"/>
      <c r="E473" s="140"/>
      <c r="F473" s="140"/>
      <c r="G473" s="140"/>
      <c r="H473" s="140"/>
      <c r="J473" s="90"/>
      <c r="K473" s="95"/>
      <c r="L473" s="90"/>
      <c r="M473" s="90"/>
      <c r="N473" s="90"/>
      <c r="O473" s="90"/>
    </row>
    <row r="474" spans="1:15" ht="17.399999999999999" x14ac:dyDescent="0.3">
      <c r="A474" s="134"/>
      <c r="B474" s="139"/>
      <c r="C474" s="134"/>
      <c r="D474" s="134"/>
      <c r="E474" s="140"/>
      <c r="F474" s="140"/>
      <c r="G474" s="140"/>
      <c r="H474" s="140"/>
      <c r="J474" s="90"/>
      <c r="K474" s="95"/>
      <c r="L474" s="90"/>
      <c r="M474" s="90"/>
      <c r="N474" s="90"/>
      <c r="O474" s="90"/>
    </row>
    <row r="475" spans="1:15" ht="17.399999999999999" x14ac:dyDescent="0.3">
      <c r="A475" s="134"/>
      <c r="B475" s="139"/>
      <c r="C475" s="134"/>
      <c r="D475" s="134"/>
      <c r="E475" s="140"/>
      <c r="F475" s="140"/>
      <c r="G475" s="140"/>
      <c r="H475" s="140"/>
      <c r="J475" s="90"/>
      <c r="K475" s="95"/>
      <c r="L475" s="90"/>
      <c r="M475" s="90"/>
      <c r="N475" s="90"/>
      <c r="O475" s="90"/>
    </row>
    <row r="476" spans="1:15" ht="17.399999999999999" x14ac:dyDescent="0.3">
      <c r="A476" s="134"/>
      <c r="B476" s="139"/>
      <c r="C476" s="134"/>
      <c r="D476" s="134"/>
      <c r="E476" s="140"/>
      <c r="F476" s="140"/>
      <c r="G476" s="140"/>
      <c r="H476" s="140"/>
      <c r="J476" s="90"/>
      <c r="K476" s="95"/>
      <c r="L476" s="90"/>
      <c r="M476" s="90"/>
      <c r="N476" s="90"/>
      <c r="O476" s="90"/>
    </row>
    <row r="477" spans="1:15" ht="17.399999999999999" x14ac:dyDescent="0.3">
      <c r="A477" s="134"/>
      <c r="B477" s="139"/>
      <c r="C477" s="134"/>
      <c r="D477" s="134"/>
      <c r="E477" s="140"/>
      <c r="F477" s="140"/>
      <c r="G477" s="140"/>
      <c r="H477" s="140"/>
      <c r="J477" s="90"/>
      <c r="K477" s="95"/>
      <c r="L477" s="90"/>
      <c r="M477" s="90"/>
      <c r="N477" s="90"/>
      <c r="O477" s="90"/>
    </row>
    <row r="478" spans="1:15" ht="17.399999999999999" x14ac:dyDescent="0.3">
      <c r="A478" s="134"/>
      <c r="B478" s="139"/>
      <c r="C478" s="134"/>
      <c r="D478" s="134"/>
      <c r="E478" s="140"/>
      <c r="F478" s="140"/>
      <c r="G478" s="140"/>
      <c r="H478" s="140"/>
      <c r="J478" s="90"/>
      <c r="K478" s="95"/>
      <c r="L478" s="90"/>
      <c r="M478" s="90"/>
      <c r="N478" s="90"/>
      <c r="O478" s="90"/>
    </row>
    <row r="479" spans="1:15" ht="17.399999999999999" x14ac:dyDescent="0.3">
      <c r="A479" s="134"/>
      <c r="B479" s="139"/>
      <c r="C479" s="134"/>
      <c r="D479" s="134"/>
      <c r="E479" s="140"/>
      <c r="F479" s="140"/>
      <c r="G479" s="140"/>
      <c r="H479" s="140"/>
      <c r="J479" s="90"/>
      <c r="K479" s="95"/>
      <c r="L479" s="90"/>
      <c r="M479" s="90"/>
      <c r="N479" s="90"/>
      <c r="O479" s="90"/>
    </row>
    <row r="480" spans="1:15" ht="17.399999999999999" x14ac:dyDescent="0.3">
      <c r="A480" s="134"/>
      <c r="B480" s="139"/>
      <c r="C480" s="134"/>
      <c r="D480" s="134"/>
      <c r="E480" s="140"/>
      <c r="F480" s="140"/>
      <c r="G480" s="140"/>
      <c r="H480" s="140"/>
      <c r="J480" s="90"/>
      <c r="K480" s="95"/>
      <c r="L480" s="90"/>
      <c r="M480" s="90"/>
      <c r="N480" s="90"/>
      <c r="O480" s="90"/>
    </row>
    <row r="481" spans="1:15" ht="17.399999999999999" x14ac:dyDescent="0.3">
      <c r="A481" s="134"/>
      <c r="B481" s="139"/>
      <c r="C481" s="134"/>
      <c r="D481" s="134"/>
      <c r="E481" s="140"/>
      <c r="F481" s="140"/>
      <c r="G481" s="140"/>
      <c r="H481" s="140"/>
      <c r="J481" s="90"/>
      <c r="K481" s="95"/>
      <c r="L481" s="90"/>
      <c r="M481" s="90"/>
      <c r="N481" s="90"/>
      <c r="O481" s="90"/>
    </row>
    <row r="482" spans="1:15" ht="17.399999999999999" x14ac:dyDescent="0.3">
      <c r="A482" s="134"/>
      <c r="B482" s="139"/>
      <c r="C482" s="134"/>
      <c r="D482" s="134"/>
      <c r="E482" s="140"/>
      <c r="F482" s="140"/>
      <c r="G482" s="140"/>
      <c r="H482" s="140"/>
      <c r="J482" s="90"/>
      <c r="K482" s="95"/>
      <c r="L482" s="90"/>
      <c r="M482" s="90"/>
      <c r="N482" s="90"/>
      <c r="O482" s="90"/>
    </row>
    <row r="483" spans="1:15" ht="17.399999999999999" x14ac:dyDescent="0.3">
      <c r="A483" s="134"/>
      <c r="B483" s="139"/>
      <c r="C483" s="134"/>
      <c r="D483" s="134"/>
      <c r="E483" s="140"/>
      <c r="F483" s="140"/>
      <c r="G483" s="140"/>
      <c r="H483" s="140"/>
      <c r="J483" s="90"/>
      <c r="K483" s="95"/>
      <c r="L483" s="90"/>
      <c r="M483" s="90"/>
      <c r="N483" s="90"/>
      <c r="O483" s="90"/>
    </row>
    <row r="484" spans="1:15" ht="17.399999999999999" x14ac:dyDescent="0.3">
      <c r="A484" s="134"/>
      <c r="B484" s="139"/>
      <c r="C484" s="134"/>
      <c r="D484" s="134"/>
      <c r="E484" s="140"/>
      <c r="F484" s="140"/>
      <c r="G484" s="140"/>
      <c r="H484" s="140"/>
      <c r="J484" s="90"/>
      <c r="K484" s="95"/>
      <c r="L484" s="90"/>
      <c r="M484" s="90"/>
      <c r="N484" s="90"/>
      <c r="O484" s="90"/>
    </row>
    <row r="485" spans="1:15" ht="17.399999999999999" x14ac:dyDescent="0.3">
      <c r="A485" s="134"/>
      <c r="B485" s="139"/>
      <c r="C485" s="134"/>
      <c r="D485" s="134"/>
      <c r="E485" s="140"/>
      <c r="F485" s="140"/>
      <c r="G485" s="140"/>
      <c r="H485" s="140"/>
      <c r="J485" s="90"/>
      <c r="K485" s="95"/>
      <c r="L485" s="90"/>
      <c r="M485" s="90"/>
      <c r="N485" s="90"/>
      <c r="O485" s="90"/>
    </row>
    <row r="486" spans="1:15" ht="17.399999999999999" x14ac:dyDescent="0.3">
      <c r="A486" s="134"/>
      <c r="B486" s="139"/>
      <c r="C486" s="134"/>
      <c r="D486" s="134"/>
      <c r="E486" s="140"/>
      <c r="F486" s="140"/>
      <c r="G486" s="140"/>
      <c r="H486" s="140"/>
      <c r="J486" s="90"/>
      <c r="K486" s="95"/>
      <c r="L486" s="90"/>
      <c r="M486" s="90"/>
      <c r="N486" s="90"/>
      <c r="O486" s="90"/>
    </row>
    <row r="487" spans="1:15" ht="17.399999999999999" x14ac:dyDescent="0.3">
      <c r="A487" s="134"/>
      <c r="B487" s="139"/>
      <c r="C487" s="134"/>
      <c r="D487" s="134"/>
      <c r="E487" s="140"/>
      <c r="F487" s="140"/>
      <c r="G487" s="140"/>
      <c r="H487" s="140"/>
      <c r="J487" s="90"/>
      <c r="K487" s="95"/>
      <c r="L487" s="90"/>
      <c r="M487" s="90"/>
      <c r="N487" s="90"/>
      <c r="O487" s="90"/>
    </row>
    <row r="488" spans="1:15" ht="17.399999999999999" x14ac:dyDescent="0.3">
      <c r="A488" s="134"/>
      <c r="B488" s="139"/>
      <c r="C488" s="134"/>
      <c r="D488" s="134"/>
      <c r="E488" s="140"/>
      <c r="F488" s="140"/>
      <c r="G488" s="140"/>
      <c r="H488" s="140"/>
      <c r="J488" s="90"/>
      <c r="K488" s="95"/>
      <c r="L488" s="90"/>
      <c r="M488" s="90"/>
      <c r="N488" s="90"/>
      <c r="O488" s="90"/>
    </row>
    <row r="489" spans="1:15" ht="17.399999999999999" x14ac:dyDescent="0.3">
      <c r="A489" s="134"/>
      <c r="B489" s="139"/>
      <c r="C489" s="134"/>
      <c r="D489" s="134"/>
      <c r="E489" s="140"/>
      <c r="F489" s="140"/>
      <c r="G489" s="140"/>
      <c r="H489" s="140"/>
      <c r="J489" s="90"/>
      <c r="K489" s="95"/>
      <c r="L489" s="90"/>
      <c r="M489" s="90"/>
      <c r="N489" s="90"/>
      <c r="O489" s="90"/>
    </row>
    <row r="490" spans="1:15" ht="17.399999999999999" x14ac:dyDescent="0.3">
      <c r="A490" s="134"/>
      <c r="B490" s="139"/>
      <c r="C490" s="134"/>
      <c r="D490" s="134"/>
      <c r="E490" s="140"/>
      <c r="F490" s="140"/>
      <c r="G490" s="140"/>
      <c r="H490" s="140"/>
      <c r="J490" s="90"/>
      <c r="K490" s="95"/>
      <c r="L490" s="90"/>
      <c r="M490" s="90"/>
      <c r="N490" s="90"/>
      <c r="O490" s="90"/>
    </row>
    <row r="491" spans="1:15" ht="17.399999999999999" x14ac:dyDescent="0.3">
      <c r="A491" s="134"/>
      <c r="B491" s="139"/>
      <c r="C491" s="134"/>
      <c r="D491" s="134"/>
      <c r="E491" s="140"/>
      <c r="F491" s="140"/>
      <c r="G491" s="140"/>
      <c r="H491" s="140"/>
      <c r="J491" s="90"/>
      <c r="K491" s="95"/>
      <c r="L491" s="90"/>
      <c r="M491" s="90"/>
      <c r="N491" s="90"/>
      <c r="O491" s="90"/>
    </row>
    <row r="492" spans="1:15" ht="17.399999999999999" x14ac:dyDescent="0.3">
      <c r="A492" s="134"/>
      <c r="B492" s="139"/>
      <c r="C492" s="134"/>
      <c r="D492" s="134"/>
      <c r="E492" s="140"/>
      <c r="F492" s="140"/>
      <c r="G492" s="140"/>
      <c r="H492" s="140"/>
      <c r="J492" s="90"/>
      <c r="K492" s="95"/>
      <c r="L492" s="90"/>
      <c r="M492" s="90"/>
      <c r="N492" s="90"/>
      <c r="O492" s="90"/>
    </row>
    <row r="493" spans="1:15" ht="17.399999999999999" x14ac:dyDescent="0.3">
      <c r="A493" s="134"/>
      <c r="B493" s="139"/>
      <c r="C493" s="134"/>
      <c r="D493" s="134"/>
      <c r="E493" s="140"/>
      <c r="F493" s="140"/>
      <c r="G493" s="140"/>
      <c r="H493" s="140"/>
      <c r="J493" s="90"/>
      <c r="K493" s="95"/>
      <c r="L493" s="90"/>
      <c r="M493" s="90"/>
      <c r="N493" s="90"/>
      <c r="O493" s="90"/>
    </row>
    <row r="494" spans="1:15" ht="17.399999999999999" x14ac:dyDescent="0.3">
      <c r="A494" s="134"/>
      <c r="B494" s="139"/>
      <c r="C494" s="134"/>
      <c r="D494" s="134"/>
      <c r="E494" s="140"/>
      <c r="F494" s="140"/>
      <c r="G494" s="140"/>
      <c r="H494" s="140"/>
      <c r="J494" s="90"/>
      <c r="K494" s="95"/>
      <c r="L494" s="90"/>
      <c r="M494" s="90"/>
      <c r="N494" s="90"/>
      <c r="O494" s="90"/>
    </row>
    <row r="495" spans="1:15" ht="17.399999999999999" x14ac:dyDescent="0.3">
      <c r="A495" s="134"/>
      <c r="B495" s="139"/>
      <c r="C495" s="134"/>
      <c r="D495" s="134"/>
      <c r="E495" s="140"/>
      <c r="F495" s="140"/>
      <c r="G495" s="140"/>
      <c r="H495" s="140"/>
      <c r="J495" s="90"/>
      <c r="K495" s="95"/>
      <c r="L495" s="90"/>
      <c r="M495" s="90"/>
      <c r="N495" s="90"/>
      <c r="O495" s="90"/>
    </row>
    <row r="496" spans="1:15" ht="17.399999999999999" x14ac:dyDescent="0.3">
      <c r="A496" s="134"/>
      <c r="B496" s="139"/>
      <c r="C496" s="134"/>
      <c r="D496" s="134"/>
      <c r="E496" s="140"/>
      <c r="F496" s="140"/>
      <c r="G496" s="140"/>
      <c r="H496" s="140"/>
      <c r="J496" s="90"/>
      <c r="K496" s="95"/>
      <c r="L496" s="90"/>
      <c r="M496" s="90"/>
      <c r="N496" s="90"/>
      <c r="O496" s="90"/>
    </row>
    <row r="497" spans="1:15" ht="17.399999999999999" x14ac:dyDescent="0.3">
      <c r="A497" s="134"/>
      <c r="B497" s="139"/>
      <c r="C497" s="134"/>
      <c r="D497" s="134"/>
      <c r="E497" s="140"/>
      <c r="F497" s="140"/>
      <c r="G497" s="140"/>
      <c r="H497" s="140"/>
      <c r="J497" s="90"/>
      <c r="K497" s="95"/>
      <c r="L497" s="90"/>
      <c r="M497" s="90"/>
      <c r="N497" s="90"/>
      <c r="O497" s="90"/>
    </row>
    <row r="498" spans="1:15" ht="17.399999999999999" x14ac:dyDescent="0.3">
      <c r="A498" s="134"/>
      <c r="B498" s="139"/>
      <c r="C498" s="134"/>
      <c r="D498" s="134"/>
      <c r="E498" s="140"/>
      <c r="F498" s="140"/>
      <c r="G498" s="140"/>
      <c r="H498" s="140"/>
      <c r="J498" s="90"/>
      <c r="K498" s="95"/>
      <c r="L498" s="90"/>
      <c r="M498" s="90"/>
      <c r="N498" s="90"/>
      <c r="O498" s="90"/>
    </row>
    <row r="499" spans="1:15" ht="17.399999999999999" x14ac:dyDescent="0.3">
      <c r="A499" s="134"/>
      <c r="B499" s="139"/>
      <c r="C499" s="134"/>
      <c r="D499" s="134"/>
      <c r="E499" s="140"/>
      <c r="F499" s="140"/>
      <c r="G499" s="140"/>
      <c r="H499" s="140"/>
      <c r="J499" s="90"/>
      <c r="K499" s="95"/>
      <c r="L499" s="90"/>
      <c r="M499" s="90"/>
      <c r="N499" s="90"/>
      <c r="O499" s="90"/>
    </row>
    <row r="500" spans="1:15" ht="17.399999999999999" x14ac:dyDescent="0.3">
      <c r="A500" s="134"/>
      <c r="B500" s="139"/>
      <c r="C500" s="134"/>
      <c r="D500" s="134"/>
      <c r="E500" s="140"/>
      <c r="F500" s="140"/>
      <c r="G500" s="140"/>
      <c r="H500" s="140"/>
      <c r="J500" s="90"/>
      <c r="K500" s="95"/>
      <c r="L500" s="90"/>
      <c r="M500" s="90"/>
      <c r="N500" s="90"/>
      <c r="O500" s="90"/>
    </row>
    <row r="501" spans="1:15" ht="17.399999999999999" x14ac:dyDescent="0.3">
      <c r="A501" s="134"/>
      <c r="B501" s="139"/>
      <c r="C501" s="134"/>
      <c r="D501" s="134"/>
      <c r="E501" s="140"/>
      <c r="F501" s="140"/>
      <c r="G501" s="140"/>
      <c r="H501" s="140"/>
      <c r="J501" s="90"/>
      <c r="K501" s="95"/>
      <c r="L501" s="90"/>
      <c r="M501" s="90"/>
      <c r="N501" s="90"/>
      <c r="O501" s="90"/>
    </row>
    <row r="502" spans="1:15" ht="17.399999999999999" x14ac:dyDescent="0.3">
      <c r="A502" s="134"/>
      <c r="B502" s="139"/>
      <c r="C502" s="134"/>
      <c r="D502" s="134"/>
      <c r="E502" s="140"/>
      <c r="F502" s="140"/>
      <c r="G502" s="140"/>
      <c r="H502" s="140"/>
      <c r="J502" s="90"/>
      <c r="K502" s="95"/>
      <c r="L502" s="90"/>
      <c r="M502" s="90"/>
      <c r="N502" s="90"/>
      <c r="O502" s="90"/>
    </row>
    <row r="503" spans="1:15" ht="17.399999999999999" x14ac:dyDescent="0.3">
      <c r="A503" s="134"/>
      <c r="B503" s="139"/>
      <c r="C503" s="134"/>
      <c r="D503" s="134"/>
      <c r="E503" s="140"/>
      <c r="F503" s="140"/>
      <c r="G503" s="140"/>
      <c r="H503" s="140"/>
      <c r="J503" s="90"/>
      <c r="K503" s="95"/>
      <c r="L503" s="90"/>
      <c r="M503" s="90"/>
      <c r="N503" s="90"/>
      <c r="O503" s="90"/>
    </row>
    <row r="504" spans="1:15" ht="17.399999999999999" x14ac:dyDescent="0.3">
      <c r="A504" s="134"/>
      <c r="B504" s="139"/>
      <c r="C504" s="134"/>
      <c r="D504" s="134"/>
      <c r="E504" s="140"/>
      <c r="F504" s="140"/>
      <c r="G504" s="140"/>
      <c r="H504" s="140"/>
      <c r="J504" s="90"/>
      <c r="K504" s="95"/>
      <c r="L504" s="90"/>
      <c r="M504" s="90"/>
      <c r="N504" s="90"/>
      <c r="O504" s="90"/>
    </row>
    <row r="505" spans="1:15" ht="17.399999999999999" x14ac:dyDescent="0.3">
      <c r="A505" s="134"/>
      <c r="B505" s="139"/>
      <c r="C505" s="134"/>
      <c r="D505" s="134"/>
      <c r="E505" s="140"/>
      <c r="F505" s="140"/>
      <c r="G505" s="140"/>
      <c r="H505" s="140"/>
      <c r="J505" s="90"/>
      <c r="K505" s="95"/>
      <c r="L505" s="90"/>
      <c r="M505" s="90"/>
      <c r="N505" s="90"/>
      <c r="O505" s="90"/>
    </row>
    <row r="506" spans="1:15" ht="17.399999999999999" x14ac:dyDescent="0.3">
      <c r="A506" s="134"/>
      <c r="B506" s="139"/>
      <c r="C506" s="134"/>
      <c r="D506" s="134"/>
      <c r="E506" s="140"/>
      <c r="F506" s="140"/>
      <c r="G506" s="140"/>
      <c r="H506" s="140"/>
      <c r="J506" s="90"/>
      <c r="K506" s="95"/>
      <c r="L506" s="90"/>
      <c r="M506" s="90"/>
      <c r="N506" s="90"/>
      <c r="O506" s="90"/>
    </row>
    <row r="507" spans="1:15" ht="17.399999999999999" x14ac:dyDescent="0.3">
      <c r="A507" s="134"/>
      <c r="B507" s="139"/>
      <c r="C507" s="134"/>
      <c r="D507" s="134"/>
      <c r="E507" s="140"/>
      <c r="F507" s="140"/>
      <c r="G507" s="140"/>
      <c r="H507" s="140"/>
      <c r="J507" s="90"/>
      <c r="K507" s="95"/>
      <c r="L507" s="90"/>
      <c r="M507" s="90"/>
      <c r="N507" s="90"/>
      <c r="O507" s="90"/>
    </row>
    <row r="508" spans="1:15" ht="17.399999999999999" x14ac:dyDescent="0.3">
      <c r="A508" s="134"/>
      <c r="B508" s="139"/>
      <c r="C508" s="134"/>
      <c r="D508" s="134"/>
      <c r="E508" s="140"/>
      <c r="F508" s="140"/>
      <c r="G508" s="140"/>
      <c r="H508" s="140"/>
      <c r="J508" s="90"/>
      <c r="K508" s="95"/>
      <c r="L508" s="90"/>
      <c r="M508" s="90"/>
      <c r="N508" s="90"/>
      <c r="O508" s="90"/>
    </row>
    <row r="509" spans="1:15" ht="17.399999999999999" x14ac:dyDescent="0.3">
      <c r="A509" s="134"/>
      <c r="B509" s="139"/>
      <c r="C509" s="134"/>
      <c r="D509" s="134"/>
      <c r="E509" s="140"/>
      <c r="F509" s="140"/>
      <c r="G509" s="140"/>
      <c r="H509" s="140"/>
      <c r="J509" s="90"/>
      <c r="K509" s="95"/>
      <c r="L509" s="90"/>
      <c r="M509" s="90"/>
      <c r="N509" s="90"/>
      <c r="O509" s="90"/>
    </row>
    <row r="510" spans="1:15" ht="17.399999999999999" x14ac:dyDescent="0.3">
      <c r="A510" s="134"/>
      <c r="B510" s="139"/>
      <c r="C510" s="134"/>
      <c r="D510" s="134"/>
      <c r="E510" s="140"/>
      <c r="F510" s="140"/>
      <c r="G510" s="140"/>
      <c r="H510" s="140"/>
      <c r="J510" s="90"/>
      <c r="K510" s="95"/>
      <c r="L510" s="90"/>
      <c r="M510" s="90"/>
      <c r="N510" s="90"/>
      <c r="O510" s="90"/>
    </row>
    <row r="511" spans="1:15" ht="17.399999999999999" x14ac:dyDescent="0.3">
      <c r="A511" s="134"/>
      <c r="B511" s="139"/>
      <c r="C511" s="134"/>
      <c r="D511" s="134"/>
      <c r="E511" s="140"/>
      <c r="F511" s="140"/>
      <c r="G511" s="140"/>
      <c r="H511" s="140"/>
      <c r="J511" s="90"/>
      <c r="K511" s="95"/>
      <c r="L511" s="90"/>
      <c r="M511" s="90"/>
      <c r="N511" s="90"/>
      <c r="O511" s="90"/>
    </row>
    <row r="512" spans="1:15" ht="17.399999999999999" x14ac:dyDescent="0.3">
      <c r="A512" s="134"/>
      <c r="B512" s="139"/>
      <c r="C512" s="134"/>
      <c r="D512" s="134"/>
      <c r="E512" s="140"/>
      <c r="F512" s="140"/>
      <c r="G512" s="140"/>
      <c r="H512" s="140"/>
      <c r="J512" s="90"/>
      <c r="K512" s="95"/>
      <c r="L512" s="90"/>
      <c r="M512" s="90"/>
      <c r="N512" s="90"/>
      <c r="O512" s="90"/>
    </row>
    <row r="513" spans="1:15" ht="17.399999999999999" x14ac:dyDescent="0.3">
      <c r="A513" s="134"/>
      <c r="B513" s="139"/>
      <c r="C513" s="134"/>
      <c r="D513" s="134"/>
      <c r="E513" s="140"/>
      <c r="F513" s="140"/>
      <c r="G513" s="140"/>
      <c r="H513" s="140"/>
      <c r="J513" s="90"/>
      <c r="K513" s="95"/>
      <c r="L513" s="90"/>
      <c r="M513" s="90"/>
      <c r="N513" s="90"/>
      <c r="O513" s="90"/>
    </row>
    <row r="514" spans="1:15" ht="17.399999999999999" x14ac:dyDescent="0.3">
      <c r="A514" s="134"/>
      <c r="B514" s="139"/>
      <c r="C514" s="134"/>
      <c r="D514" s="134"/>
      <c r="E514" s="140"/>
      <c r="F514" s="140"/>
      <c r="G514" s="140"/>
      <c r="H514" s="140"/>
      <c r="J514" s="90"/>
      <c r="K514" s="95"/>
      <c r="L514" s="90"/>
      <c r="M514" s="90"/>
      <c r="N514" s="90"/>
      <c r="O514" s="90"/>
    </row>
    <row r="515" spans="1:15" ht="17.399999999999999" x14ac:dyDescent="0.3">
      <c r="A515" s="134"/>
      <c r="B515" s="139"/>
      <c r="C515" s="134"/>
      <c r="D515" s="134"/>
      <c r="E515" s="140"/>
      <c r="F515" s="140"/>
      <c r="G515" s="140"/>
      <c r="H515" s="140"/>
      <c r="J515" s="90"/>
      <c r="K515" s="95"/>
      <c r="L515" s="90"/>
      <c r="M515" s="90"/>
      <c r="N515" s="90"/>
      <c r="O515" s="90"/>
    </row>
    <row r="516" spans="1:15" ht="17.399999999999999" x14ac:dyDescent="0.3">
      <c r="A516" s="134"/>
      <c r="B516" s="139"/>
      <c r="C516" s="134"/>
      <c r="D516" s="134"/>
      <c r="E516" s="140"/>
      <c r="F516" s="140"/>
      <c r="G516" s="140"/>
      <c r="H516" s="140"/>
      <c r="J516" s="90"/>
      <c r="K516" s="95"/>
      <c r="L516" s="90"/>
      <c r="M516" s="90"/>
      <c r="N516" s="90"/>
      <c r="O516" s="90"/>
    </row>
    <row r="517" spans="1:15" ht="17.399999999999999" x14ac:dyDescent="0.3">
      <c r="A517" s="134"/>
      <c r="B517" s="139"/>
      <c r="C517" s="134"/>
      <c r="D517" s="134"/>
      <c r="E517" s="140"/>
      <c r="F517" s="140"/>
      <c r="G517" s="140"/>
      <c r="H517" s="140"/>
      <c r="J517" s="90"/>
      <c r="K517" s="95"/>
      <c r="L517" s="90"/>
      <c r="M517" s="90"/>
      <c r="N517" s="90"/>
      <c r="O517" s="90"/>
    </row>
    <row r="518" spans="1:15" ht="17.399999999999999" x14ac:dyDescent="0.3">
      <c r="A518" s="134"/>
      <c r="B518" s="139"/>
      <c r="C518" s="134"/>
      <c r="D518" s="134"/>
      <c r="E518" s="140"/>
      <c r="F518" s="140"/>
      <c r="G518" s="140"/>
      <c r="H518" s="140"/>
      <c r="J518" s="90"/>
      <c r="K518" s="95"/>
      <c r="L518" s="90"/>
      <c r="M518" s="90"/>
      <c r="N518" s="90"/>
      <c r="O518" s="90"/>
    </row>
    <row r="519" spans="1:15" ht="17.399999999999999" x14ac:dyDescent="0.3">
      <c r="A519" s="134"/>
      <c r="B519" s="139"/>
      <c r="C519" s="134"/>
      <c r="D519" s="134"/>
      <c r="E519" s="140"/>
      <c r="F519" s="140"/>
      <c r="G519" s="140"/>
      <c r="H519" s="140"/>
      <c r="J519" s="90"/>
      <c r="K519" s="95"/>
      <c r="L519" s="90"/>
      <c r="M519" s="90"/>
      <c r="N519" s="90"/>
      <c r="O519" s="90"/>
    </row>
    <row r="520" spans="1:15" ht="17.399999999999999" x14ac:dyDescent="0.3">
      <c r="A520" s="134"/>
      <c r="B520" s="139"/>
      <c r="C520" s="134"/>
      <c r="D520" s="134"/>
      <c r="E520" s="140"/>
      <c r="F520" s="140"/>
      <c r="G520" s="140"/>
      <c r="H520" s="140"/>
      <c r="J520" s="90"/>
      <c r="K520" s="95"/>
      <c r="L520" s="90"/>
      <c r="M520" s="90"/>
      <c r="N520" s="90"/>
      <c r="O520" s="90"/>
    </row>
    <row r="521" spans="1:15" ht="17.399999999999999" x14ac:dyDescent="0.3">
      <c r="A521" s="134"/>
      <c r="B521" s="139"/>
      <c r="C521" s="134"/>
      <c r="D521" s="134"/>
      <c r="E521" s="140"/>
      <c r="F521" s="140"/>
      <c r="G521" s="140"/>
      <c r="H521" s="140"/>
      <c r="J521" s="90"/>
      <c r="K521" s="95"/>
      <c r="L521" s="90"/>
      <c r="M521" s="90"/>
      <c r="N521" s="90"/>
      <c r="O521" s="90"/>
    </row>
    <row r="522" spans="1:15" ht="17.399999999999999" x14ac:dyDescent="0.3">
      <c r="A522" s="134"/>
      <c r="B522" s="139"/>
      <c r="C522" s="134"/>
      <c r="D522" s="134"/>
      <c r="E522" s="140"/>
      <c r="F522" s="140"/>
      <c r="G522" s="140"/>
      <c r="H522" s="140"/>
      <c r="J522" s="90"/>
      <c r="K522" s="95"/>
      <c r="L522" s="90"/>
      <c r="M522" s="90"/>
      <c r="N522" s="90"/>
      <c r="O522" s="90"/>
    </row>
    <row r="523" spans="1:15" ht="17.399999999999999" x14ac:dyDescent="0.3">
      <c r="A523" s="134"/>
      <c r="B523" s="139"/>
      <c r="C523" s="134"/>
      <c r="D523" s="134"/>
      <c r="E523" s="140"/>
      <c r="F523" s="140"/>
      <c r="G523" s="140"/>
      <c r="H523" s="140"/>
      <c r="J523" s="90"/>
      <c r="K523" s="95"/>
      <c r="L523" s="90"/>
      <c r="M523" s="90"/>
      <c r="N523" s="90"/>
      <c r="O523" s="90"/>
    </row>
    <row r="524" spans="1:15" ht="17.399999999999999" x14ac:dyDescent="0.3">
      <c r="A524" s="134"/>
      <c r="B524" s="139"/>
      <c r="C524" s="134"/>
      <c r="D524" s="134"/>
      <c r="E524" s="140"/>
      <c r="F524" s="140"/>
      <c r="G524" s="140"/>
      <c r="H524" s="140"/>
      <c r="J524" s="90"/>
      <c r="K524" s="95"/>
      <c r="L524" s="90"/>
      <c r="M524" s="90"/>
      <c r="N524" s="90"/>
      <c r="O524" s="90"/>
    </row>
    <row r="525" spans="1:15" ht="17.399999999999999" x14ac:dyDescent="0.3">
      <c r="A525" s="134"/>
      <c r="B525" s="139"/>
      <c r="C525" s="134"/>
      <c r="D525" s="134"/>
      <c r="E525" s="140"/>
      <c r="F525" s="140"/>
      <c r="G525" s="140"/>
      <c r="H525" s="140"/>
      <c r="J525" s="90"/>
      <c r="K525" s="95"/>
      <c r="L525" s="90"/>
      <c r="M525" s="90"/>
      <c r="N525" s="90"/>
      <c r="O525" s="90"/>
    </row>
    <row r="526" spans="1:15" ht="17.399999999999999" x14ac:dyDescent="0.3">
      <c r="A526" s="134"/>
      <c r="B526" s="139"/>
      <c r="C526" s="134"/>
      <c r="D526" s="134"/>
      <c r="E526" s="140"/>
      <c r="F526" s="140"/>
      <c r="G526" s="140"/>
      <c r="H526" s="140"/>
      <c r="J526" s="90"/>
      <c r="K526" s="95"/>
      <c r="L526" s="90"/>
      <c r="M526" s="90"/>
      <c r="N526" s="90"/>
      <c r="O526" s="90"/>
    </row>
    <row r="527" spans="1:15" ht="17.399999999999999" x14ac:dyDescent="0.3">
      <c r="A527" s="134"/>
      <c r="B527" s="139"/>
      <c r="C527" s="134"/>
      <c r="D527" s="134"/>
      <c r="E527" s="140"/>
      <c r="F527" s="140"/>
      <c r="G527" s="140"/>
      <c r="H527" s="140"/>
      <c r="J527" s="90"/>
      <c r="K527" s="95"/>
      <c r="L527" s="90"/>
      <c r="M527" s="90"/>
      <c r="N527" s="90"/>
      <c r="O527" s="90"/>
    </row>
    <row r="528" spans="1:15" ht="17.399999999999999" x14ac:dyDescent="0.3">
      <c r="A528" s="134"/>
      <c r="B528" s="139"/>
      <c r="C528" s="134"/>
      <c r="D528" s="134"/>
      <c r="E528" s="140"/>
      <c r="F528" s="140"/>
      <c r="G528" s="140"/>
      <c r="H528" s="140"/>
      <c r="J528" s="90"/>
      <c r="K528" s="95"/>
      <c r="L528" s="90"/>
      <c r="M528" s="90"/>
      <c r="N528" s="90"/>
      <c r="O528" s="90"/>
    </row>
    <row r="529" spans="1:15" ht="17.399999999999999" x14ac:dyDescent="0.3">
      <c r="A529" s="134"/>
      <c r="B529" s="139"/>
      <c r="C529" s="134"/>
      <c r="D529" s="134"/>
      <c r="E529" s="140"/>
      <c r="F529" s="140"/>
      <c r="G529" s="140"/>
      <c r="H529" s="140"/>
      <c r="J529" s="90"/>
      <c r="K529" s="95"/>
      <c r="L529" s="90"/>
      <c r="M529" s="90"/>
      <c r="N529" s="90"/>
      <c r="O529" s="90"/>
    </row>
    <row r="530" spans="1:15" ht="17.399999999999999" x14ac:dyDescent="0.3">
      <c r="A530" s="134"/>
      <c r="B530" s="139"/>
      <c r="C530" s="134"/>
      <c r="D530" s="134"/>
      <c r="E530" s="140"/>
      <c r="F530" s="140"/>
      <c r="G530" s="140"/>
      <c r="H530" s="140"/>
      <c r="J530" s="90"/>
      <c r="K530" s="95"/>
      <c r="L530" s="90"/>
      <c r="M530" s="90"/>
      <c r="N530" s="90"/>
      <c r="O530" s="90"/>
    </row>
    <row r="531" spans="1:15" ht="17.399999999999999" x14ac:dyDescent="0.3">
      <c r="A531" s="134"/>
      <c r="B531" s="139"/>
      <c r="C531" s="134"/>
      <c r="D531" s="134"/>
      <c r="E531" s="140"/>
      <c r="F531" s="140"/>
      <c r="G531" s="140"/>
      <c r="H531" s="140"/>
      <c r="J531" s="90"/>
      <c r="K531" s="95"/>
      <c r="L531" s="90"/>
      <c r="M531" s="90"/>
      <c r="N531" s="90"/>
      <c r="O531" s="90"/>
    </row>
    <row r="532" spans="1:15" ht="17.399999999999999" x14ac:dyDescent="0.3">
      <c r="A532" s="134"/>
      <c r="B532" s="139"/>
      <c r="C532" s="134"/>
      <c r="D532" s="134"/>
      <c r="E532" s="140"/>
      <c r="F532" s="140"/>
      <c r="G532" s="140"/>
      <c r="H532" s="140"/>
      <c r="J532" s="90"/>
      <c r="K532" s="95"/>
      <c r="L532" s="90"/>
      <c r="M532" s="90"/>
      <c r="N532" s="90"/>
      <c r="O532" s="90"/>
    </row>
    <row r="533" spans="1:15" ht="17.399999999999999" x14ac:dyDescent="0.3">
      <c r="A533" s="134"/>
      <c r="B533" s="139"/>
      <c r="C533" s="134"/>
      <c r="D533" s="134"/>
      <c r="E533" s="140"/>
      <c r="F533" s="140"/>
      <c r="G533" s="140"/>
      <c r="H533" s="140"/>
      <c r="J533" s="90"/>
      <c r="K533" s="95"/>
      <c r="L533" s="90"/>
      <c r="M533" s="90"/>
      <c r="N533" s="90"/>
      <c r="O533" s="90"/>
    </row>
    <row r="534" spans="1:15" ht="17.399999999999999" x14ac:dyDescent="0.3">
      <c r="A534" s="134"/>
      <c r="B534" s="139"/>
      <c r="C534" s="134"/>
      <c r="D534" s="134"/>
      <c r="E534" s="140"/>
      <c r="F534" s="140"/>
      <c r="G534" s="140"/>
      <c r="H534" s="140"/>
      <c r="J534" s="90"/>
      <c r="K534" s="95"/>
      <c r="L534" s="90"/>
      <c r="M534" s="90"/>
      <c r="N534" s="90"/>
      <c r="O534" s="90"/>
    </row>
    <row r="535" spans="1:15" ht="17.399999999999999" x14ac:dyDescent="0.3">
      <c r="A535" s="134"/>
      <c r="B535" s="139"/>
      <c r="C535" s="134"/>
      <c r="D535" s="134"/>
      <c r="E535" s="140"/>
      <c r="F535" s="140"/>
      <c r="G535" s="140"/>
      <c r="H535" s="140"/>
      <c r="J535" s="90"/>
      <c r="K535" s="95"/>
      <c r="L535" s="90"/>
      <c r="M535" s="90"/>
      <c r="N535" s="90"/>
      <c r="O535" s="90"/>
    </row>
    <row r="536" spans="1:15" ht="17.399999999999999" x14ac:dyDescent="0.3">
      <c r="A536" s="134"/>
      <c r="B536" s="139"/>
      <c r="C536" s="134"/>
      <c r="D536" s="134"/>
      <c r="E536" s="140"/>
      <c r="F536" s="140"/>
      <c r="G536" s="140"/>
      <c r="H536" s="140"/>
      <c r="J536" s="90"/>
      <c r="K536" s="95"/>
      <c r="L536" s="90"/>
      <c r="M536" s="90"/>
      <c r="N536" s="90"/>
      <c r="O536" s="90"/>
    </row>
    <row r="537" spans="1:15" ht="17.399999999999999" x14ac:dyDescent="0.3">
      <c r="A537" s="134"/>
      <c r="B537" s="139"/>
      <c r="C537" s="134"/>
      <c r="D537" s="134"/>
      <c r="E537" s="140"/>
      <c r="F537" s="140"/>
      <c r="G537" s="140"/>
      <c r="H537" s="140"/>
      <c r="J537" s="90"/>
      <c r="K537" s="95"/>
      <c r="L537" s="90"/>
      <c r="M537" s="90"/>
      <c r="N537" s="90"/>
      <c r="O537" s="90"/>
    </row>
    <row r="538" spans="1:15" ht="17.399999999999999" x14ac:dyDescent="0.3">
      <c r="A538" s="134"/>
      <c r="B538" s="139"/>
      <c r="C538" s="134"/>
      <c r="D538" s="134"/>
      <c r="E538" s="140"/>
      <c r="F538" s="140"/>
      <c r="G538" s="140"/>
      <c r="H538" s="140"/>
      <c r="J538" s="90"/>
      <c r="K538" s="95"/>
      <c r="L538" s="90"/>
      <c r="M538" s="90"/>
      <c r="N538" s="90"/>
      <c r="O538" s="90"/>
    </row>
    <row r="539" spans="1:15" ht="17.399999999999999" x14ac:dyDescent="0.3">
      <c r="A539" s="134"/>
      <c r="B539" s="139"/>
      <c r="C539" s="134"/>
      <c r="D539" s="134"/>
      <c r="E539" s="140"/>
      <c r="F539" s="140"/>
      <c r="G539" s="140"/>
      <c r="H539" s="140"/>
      <c r="J539" s="90"/>
      <c r="K539" s="95"/>
      <c r="L539" s="90"/>
      <c r="M539" s="90"/>
      <c r="N539" s="90"/>
      <c r="O539" s="90"/>
    </row>
    <row r="540" spans="1:15" ht="17.399999999999999" x14ac:dyDescent="0.3">
      <c r="A540" s="134"/>
      <c r="B540" s="139"/>
      <c r="C540" s="134"/>
      <c r="D540" s="134"/>
      <c r="E540" s="140"/>
      <c r="F540" s="140"/>
      <c r="G540" s="140"/>
      <c r="H540" s="140"/>
      <c r="J540" s="90"/>
      <c r="K540" s="95"/>
      <c r="L540" s="90"/>
      <c r="M540" s="90"/>
      <c r="N540" s="90"/>
      <c r="O540" s="90"/>
    </row>
    <row r="541" spans="1:15" ht="17.399999999999999" x14ac:dyDescent="0.3">
      <c r="A541" s="134"/>
      <c r="B541" s="139"/>
      <c r="C541" s="134"/>
      <c r="D541" s="134"/>
      <c r="E541" s="140"/>
      <c r="F541" s="140"/>
      <c r="G541" s="140"/>
      <c r="H541" s="140"/>
      <c r="J541" s="90"/>
      <c r="K541" s="95"/>
      <c r="L541" s="90"/>
      <c r="M541" s="90"/>
      <c r="N541" s="90"/>
      <c r="O541" s="90"/>
    </row>
    <row r="542" spans="1:15" ht="17.399999999999999" x14ac:dyDescent="0.3">
      <c r="A542" s="134"/>
      <c r="B542" s="139"/>
      <c r="C542" s="134"/>
      <c r="D542" s="134"/>
      <c r="E542" s="140"/>
      <c r="F542" s="140"/>
      <c r="G542" s="140"/>
      <c r="H542" s="140"/>
      <c r="J542" s="90"/>
      <c r="K542" s="95"/>
      <c r="L542" s="90"/>
      <c r="M542" s="90"/>
      <c r="N542" s="90"/>
      <c r="O542" s="90"/>
    </row>
    <row r="543" spans="1:15" ht="17.399999999999999" x14ac:dyDescent="0.3">
      <c r="A543" s="134"/>
      <c r="B543" s="139"/>
      <c r="C543" s="134"/>
      <c r="D543" s="134"/>
      <c r="E543" s="140"/>
      <c r="F543" s="140"/>
      <c r="G543" s="140"/>
      <c r="H543" s="140"/>
      <c r="J543" s="90"/>
      <c r="K543" s="95"/>
      <c r="L543" s="90"/>
      <c r="M543" s="90"/>
      <c r="N543" s="90"/>
      <c r="O543" s="90"/>
    </row>
    <row r="544" spans="1:15" ht="17.399999999999999" x14ac:dyDescent="0.3">
      <c r="A544" s="134"/>
      <c r="B544" s="139"/>
      <c r="C544" s="134"/>
      <c r="D544" s="134"/>
      <c r="E544" s="140"/>
      <c r="F544" s="140"/>
      <c r="G544" s="140"/>
      <c r="H544" s="140"/>
      <c r="J544" s="90"/>
      <c r="K544" s="95"/>
      <c r="L544" s="90"/>
      <c r="M544" s="90"/>
      <c r="N544" s="90"/>
      <c r="O544" s="90"/>
    </row>
    <row r="545" spans="1:15" ht="17.399999999999999" x14ac:dyDescent="0.3">
      <c r="A545" s="134"/>
      <c r="B545" s="139"/>
      <c r="C545" s="134"/>
      <c r="D545" s="134"/>
      <c r="E545" s="140"/>
      <c r="F545" s="140"/>
      <c r="G545" s="140"/>
      <c r="H545" s="140"/>
      <c r="J545" s="90"/>
      <c r="K545" s="95"/>
      <c r="L545" s="90"/>
      <c r="M545" s="90"/>
      <c r="N545" s="90"/>
      <c r="O545" s="90"/>
    </row>
    <row r="546" spans="1:15" ht="17.399999999999999" x14ac:dyDescent="0.3">
      <c r="A546" s="134"/>
      <c r="B546" s="139"/>
      <c r="C546" s="134"/>
      <c r="D546" s="134"/>
      <c r="E546" s="140"/>
      <c r="F546" s="140"/>
      <c r="G546" s="140"/>
      <c r="H546" s="140"/>
      <c r="J546" s="90"/>
      <c r="K546" s="95"/>
      <c r="L546" s="90"/>
      <c r="M546" s="90"/>
      <c r="N546" s="90"/>
      <c r="O546" s="90"/>
    </row>
    <row r="547" spans="1:15" ht="17.399999999999999" x14ac:dyDescent="0.3">
      <c r="A547" s="134"/>
      <c r="B547" s="139"/>
      <c r="C547" s="134"/>
      <c r="D547" s="134"/>
      <c r="E547" s="140"/>
      <c r="F547" s="140"/>
      <c r="G547" s="140"/>
      <c r="H547" s="140"/>
      <c r="J547" s="90"/>
      <c r="K547" s="95"/>
      <c r="L547" s="90"/>
      <c r="M547" s="90"/>
      <c r="N547" s="90"/>
      <c r="O547" s="90"/>
    </row>
    <row r="548" spans="1:15" ht="17.399999999999999" x14ac:dyDescent="0.3">
      <c r="A548" s="134"/>
      <c r="B548" s="139"/>
      <c r="C548" s="134"/>
      <c r="D548" s="134"/>
      <c r="E548" s="140"/>
      <c r="F548" s="140"/>
      <c r="G548" s="140"/>
      <c r="H548" s="140"/>
      <c r="J548" s="90"/>
      <c r="K548" s="95"/>
      <c r="L548" s="90"/>
      <c r="M548" s="90"/>
      <c r="N548" s="90"/>
      <c r="O548" s="90"/>
    </row>
    <row r="549" spans="1:15" ht="17.399999999999999" x14ac:dyDescent="0.3">
      <c r="A549" s="134"/>
      <c r="B549" s="139"/>
      <c r="C549" s="134"/>
      <c r="D549" s="134"/>
      <c r="E549" s="140"/>
      <c r="F549" s="140"/>
      <c r="G549" s="140"/>
      <c r="H549" s="140"/>
      <c r="J549" s="90"/>
      <c r="K549" s="95"/>
      <c r="L549" s="90"/>
      <c r="M549" s="90"/>
      <c r="N549" s="90"/>
      <c r="O549" s="90"/>
    </row>
    <row r="550" spans="1:15" ht="17.399999999999999" x14ac:dyDescent="0.3">
      <c r="A550" s="134"/>
      <c r="B550" s="139"/>
      <c r="C550" s="134"/>
      <c r="D550" s="134"/>
      <c r="E550" s="140"/>
      <c r="F550" s="140"/>
      <c r="G550" s="140"/>
      <c r="H550" s="140"/>
      <c r="J550" s="90"/>
      <c r="K550" s="95"/>
      <c r="L550" s="90"/>
      <c r="M550" s="90"/>
      <c r="N550" s="90"/>
      <c r="O550" s="90"/>
    </row>
    <row r="551" spans="1:15" ht="17.399999999999999" x14ac:dyDescent="0.3">
      <c r="A551" s="134"/>
      <c r="B551" s="139"/>
      <c r="C551" s="134"/>
      <c r="D551" s="134"/>
      <c r="E551" s="140"/>
      <c r="F551" s="140"/>
      <c r="G551" s="140"/>
      <c r="H551" s="140"/>
      <c r="J551" s="90"/>
      <c r="K551" s="95"/>
      <c r="L551" s="90"/>
      <c r="M551" s="90"/>
      <c r="N551" s="90"/>
      <c r="O551" s="90"/>
    </row>
    <row r="552" spans="1:15" ht="17.399999999999999" x14ac:dyDescent="0.3">
      <c r="A552" s="134"/>
      <c r="B552" s="139"/>
      <c r="C552" s="134"/>
      <c r="D552" s="134"/>
      <c r="E552" s="140"/>
      <c r="F552" s="140"/>
      <c r="G552" s="140"/>
      <c r="H552" s="140"/>
      <c r="J552" s="90"/>
      <c r="K552" s="95"/>
      <c r="L552" s="90"/>
      <c r="M552" s="90"/>
      <c r="N552" s="90"/>
      <c r="O552" s="90"/>
    </row>
    <row r="553" spans="1:15" ht="17.399999999999999" x14ac:dyDescent="0.3">
      <c r="A553" s="134"/>
      <c r="B553" s="139"/>
      <c r="C553" s="134"/>
      <c r="D553" s="134"/>
      <c r="E553" s="140"/>
      <c r="F553" s="140"/>
      <c r="G553" s="140"/>
      <c r="H553" s="140"/>
      <c r="J553" s="90"/>
      <c r="K553" s="95"/>
      <c r="L553" s="90"/>
      <c r="M553" s="90"/>
      <c r="N553" s="90"/>
      <c r="O553" s="90"/>
    </row>
    <row r="554" spans="1:15" ht="17.399999999999999" x14ac:dyDescent="0.3">
      <c r="A554" s="134"/>
      <c r="B554" s="139"/>
      <c r="C554" s="134"/>
      <c r="D554" s="134"/>
      <c r="E554" s="140"/>
      <c r="F554" s="140"/>
      <c r="G554" s="140"/>
      <c r="H554" s="140"/>
      <c r="J554" s="90"/>
      <c r="K554" s="95"/>
      <c r="L554" s="90"/>
      <c r="M554" s="90"/>
      <c r="N554" s="90"/>
      <c r="O554" s="90"/>
    </row>
    <row r="555" spans="1:15" ht="17.399999999999999" x14ac:dyDescent="0.3">
      <c r="A555" s="134"/>
      <c r="B555" s="139"/>
      <c r="C555" s="134"/>
      <c r="D555" s="134"/>
      <c r="E555" s="140"/>
      <c r="F555" s="140"/>
      <c r="G555" s="140"/>
      <c r="H555" s="140"/>
      <c r="J555" s="90"/>
      <c r="K555" s="95"/>
      <c r="L555" s="90"/>
      <c r="M555" s="90"/>
      <c r="N555" s="90"/>
      <c r="O555" s="90"/>
    </row>
    <row r="556" spans="1:15" ht="17.399999999999999" x14ac:dyDescent="0.3">
      <c r="A556" s="134"/>
      <c r="B556" s="139"/>
      <c r="C556" s="134"/>
      <c r="D556" s="134"/>
      <c r="E556" s="140"/>
      <c r="F556" s="140"/>
      <c r="G556" s="140"/>
      <c r="H556" s="140"/>
      <c r="J556" s="90"/>
      <c r="K556" s="95"/>
      <c r="L556" s="90"/>
      <c r="M556" s="90"/>
      <c r="N556" s="90"/>
      <c r="O556" s="90"/>
    </row>
    <row r="557" spans="1:15" ht="17.399999999999999" x14ac:dyDescent="0.3">
      <c r="A557" s="134"/>
      <c r="B557" s="139"/>
      <c r="C557" s="134"/>
      <c r="D557" s="134"/>
      <c r="E557" s="140"/>
      <c r="F557" s="140"/>
      <c r="G557" s="140"/>
      <c r="H557" s="140"/>
      <c r="J557" s="90"/>
      <c r="K557" s="95"/>
      <c r="L557" s="90"/>
      <c r="M557" s="90"/>
      <c r="N557" s="90"/>
      <c r="O557" s="90"/>
    </row>
    <row r="558" spans="1:15" ht="17.399999999999999" x14ac:dyDescent="0.3">
      <c r="A558" s="134"/>
      <c r="B558" s="139"/>
      <c r="C558" s="134"/>
      <c r="D558" s="134"/>
      <c r="E558" s="140"/>
      <c r="F558" s="140"/>
      <c r="G558" s="140"/>
      <c r="H558" s="140"/>
      <c r="J558" s="90"/>
      <c r="K558" s="95"/>
      <c r="L558" s="90"/>
      <c r="M558" s="90"/>
      <c r="N558" s="90"/>
      <c r="O558" s="90"/>
    </row>
    <row r="559" spans="1:15" ht="17.399999999999999" x14ac:dyDescent="0.3">
      <c r="A559" s="134"/>
      <c r="B559" s="139"/>
      <c r="C559" s="134"/>
      <c r="D559" s="134"/>
      <c r="E559" s="140"/>
      <c r="F559" s="140"/>
      <c r="G559" s="140"/>
      <c r="H559" s="140"/>
      <c r="J559" s="90"/>
      <c r="K559" s="95"/>
      <c r="L559" s="90"/>
      <c r="M559" s="90"/>
      <c r="N559" s="90"/>
      <c r="O559" s="90"/>
    </row>
    <row r="560" spans="1:15" ht="17.399999999999999" x14ac:dyDescent="0.3">
      <c r="A560" s="134"/>
      <c r="B560" s="139"/>
      <c r="C560" s="134"/>
      <c r="D560" s="134"/>
      <c r="E560" s="140"/>
      <c r="F560" s="140"/>
      <c r="G560" s="140"/>
      <c r="H560" s="140"/>
      <c r="J560" s="90"/>
      <c r="K560" s="95"/>
      <c r="L560" s="90"/>
      <c r="M560" s="90"/>
      <c r="N560" s="90"/>
      <c r="O560" s="90"/>
    </row>
    <row r="561" spans="1:15" ht="17.399999999999999" x14ac:dyDescent="0.3">
      <c r="A561" s="134"/>
      <c r="B561" s="139"/>
      <c r="C561" s="134"/>
      <c r="D561" s="134"/>
      <c r="E561" s="140"/>
      <c r="F561" s="140"/>
      <c r="G561" s="140"/>
      <c r="H561" s="140"/>
      <c r="J561" s="90"/>
      <c r="K561" s="95"/>
      <c r="L561" s="90"/>
      <c r="M561" s="90"/>
      <c r="N561" s="90"/>
      <c r="O561" s="90"/>
    </row>
    <row r="562" spans="1:15" ht="17.399999999999999" x14ac:dyDescent="0.3">
      <c r="A562" s="134"/>
      <c r="B562" s="139"/>
      <c r="C562" s="134"/>
      <c r="D562" s="134"/>
      <c r="E562" s="140"/>
      <c r="F562" s="140"/>
      <c r="G562" s="140"/>
      <c r="H562" s="140"/>
      <c r="J562" s="90"/>
      <c r="K562" s="95"/>
      <c r="L562" s="90"/>
      <c r="M562" s="90"/>
      <c r="N562" s="90"/>
      <c r="O562" s="90"/>
    </row>
    <row r="563" spans="1:15" ht="17.399999999999999" x14ac:dyDescent="0.3">
      <c r="A563" s="134"/>
      <c r="B563" s="139"/>
      <c r="C563" s="134"/>
      <c r="D563" s="134"/>
      <c r="E563" s="140"/>
      <c r="F563" s="140"/>
      <c r="G563" s="140"/>
      <c r="H563" s="140"/>
      <c r="J563" s="90"/>
      <c r="K563" s="95"/>
      <c r="L563" s="90"/>
      <c r="M563" s="90"/>
      <c r="N563" s="90"/>
      <c r="O563" s="90"/>
    </row>
    <row r="564" spans="1:15" ht="17.399999999999999" x14ac:dyDescent="0.3">
      <c r="A564" s="134"/>
      <c r="B564" s="139"/>
      <c r="C564" s="134"/>
      <c r="D564" s="134"/>
      <c r="E564" s="140"/>
      <c r="F564" s="140"/>
      <c r="G564" s="140"/>
      <c r="H564" s="140"/>
      <c r="J564" s="90"/>
      <c r="K564" s="95"/>
      <c r="L564" s="90"/>
      <c r="M564" s="90"/>
      <c r="N564" s="90"/>
      <c r="O564" s="90"/>
    </row>
    <row r="565" spans="1:15" ht="17.399999999999999" x14ac:dyDescent="0.3">
      <c r="A565" s="134"/>
      <c r="B565" s="139"/>
      <c r="C565" s="134"/>
      <c r="D565" s="134"/>
      <c r="E565" s="140"/>
      <c r="F565" s="140"/>
      <c r="G565" s="140"/>
      <c r="H565" s="140"/>
      <c r="J565" s="90"/>
      <c r="K565" s="95"/>
      <c r="L565" s="90"/>
      <c r="M565" s="90"/>
      <c r="N565" s="90"/>
      <c r="O565" s="90"/>
    </row>
    <row r="566" spans="1:15" ht="17.399999999999999" x14ac:dyDescent="0.3">
      <c r="A566" s="134"/>
      <c r="B566" s="139"/>
      <c r="C566" s="134"/>
      <c r="D566" s="134"/>
      <c r="E566" s="140"/>
      <c r="F566" s="140"/>
      <c r="G566" s="140"/>
      <c r="H566" s="140"/>
      <c r="J566" s="90"/>
      <c r="K566" s="95"/>
      <c r="L566" s="90"/>
      <c r="M566" s="90"/>
      <c r="N566" s="90"/>
      <c r="O566" s="90"/>
    </row>
    <row r="567" spans="1:15" ht="17.399999999999999" x14ac:dyDescent="0.3">
      <c r="A567" s="134"/>
      <c r="B567" s="139"/>
      <c r="C567" s="134"/>
      <c r="D567" s="134"/>
      <c r="E567" s="140"/>
      <c r="F567" s="140"/>
      <c r="G567" s="140"/>
      <c r="H567" s="140"/>
      <c r="J567" s="90"/>
      <c r="K567" s="95"/>
      <c r="L567" s="90"/>
      <c r="M567" s="90"/>
      <c r="N567" s="90"/>
      <c r="O567" s="90"/>
    </row>
    <row r="568" spans="1:15" ht="17.399999999999999" x14ac:dyDescent="0.3">
      <c r="A568" s="134"/>
      <c r="B568" s="139"/>
      <c r="C568" s="134"/>
      <c r="D568" s="134"/>
      <c r="E568" s="140"/>
      <c r="F568" s="140"/>
      <c r="G568" s="140"/>
      <c r="H568" s="140"/>
      <c r="J568" s="90"/>
      <c r="K568" s="95"/>
      <c r="L568" s="90"/>
      <c r="M568" s="90"/>
      <c r="N568" s="90"/>
      <c r="O568" s="90"/>
    </row>
    <row r="569" spans="1:15" ht="17.399999999999999" x14ac:dyDescent="0.3">
      <c r="A569" s="134"/>
      <c r="B569" s="139"/>
      <c r="C569" s="134"/>
      <c r="D569" s="134"/>
      <c r="E569" s="140"/>
      <c r="F569" s="140"/>
      <c r="G569" s="140"/>
      <c r="H569" s="140"/>
      <c r="J569" s="90"/>
      <c r="K569" s="95"/>
      <c r="L569" s="90"/>
      <c r="M569" s="90"/>
      <c r="N569" s="90"/>
      <c r="O569" s="90"/>
    </row>
    <row r="570" spans="1:15" ht="17.399999999999999" x14ac:dyDescent="0.3">
      <c r="A570" s="134"/>
      <c r="B570" s="139"/>
      <c r="C570" s="134"/>
      <c r="D570" s="134"/>
      <c r="E570" s="140"/>
      <c r="F570" s="140"/>
      <c r="G570" s="140"/>
      <c r="H570" s="140"/>
      <c r="J570" s="90"/>
      <c r="K570" s="95"/>
      <c r="L570" s="90"/>
      <c r="M570" s="90"/>
      <c r="N570" s="90"/>
      <c r="O570" s="90"/>
    </row>
    <row r="571" spans="1:15" ht="17.399999999999999" x14ac:dyDescent="0.3">
      <c r="A571" s="134"/>
      <c r="B571" s="139"/>
      <c r="C571" s="134"/>
      <c r="D571" s="134"/>
      <c r="E571" s="140"/>
      <c r="F571" s="140"/>
      <c r="G571" s="140"/>
      <c r="H571" s="140"/>
      <c r="J571" s="90"/>
      <c r="K571" s="95"/>
      <c r="L571" s="90"/>
      <c r="M571" s="90"/>
      <c r="N571" s="90"/>
      <c r="O571" s="90"/>
    </row>
    <row r="572" spans="1:15" ht="17.399999999999999" x14ac:dyDescent="0.3">
      <c r="A572" s="134"/>
      <c r="B572" s="139"/>
      <c r="C572" s="134"/>
      <c r="D572" s="134"/>
      <c r="E572" s="140"/>
      <c r="F572" s="140"/>
      <c r="G572" s="140"/>
      <c r="H572" s="140"/>
      <c r="J572" s="90"/>
      <c r="K572" s="95"/>
      <c r="L572" s="90"/>
      <c r="M572" s="90"/>
      <c r="N572" s="90"/>
      <c r="O572" s="90"/>
    </row>
    <row r="573" spans="1:15" ht="17.399999999999999" x14ac:dyDescent="0.3">
      <c r="A573" s="134"/>
      <c r="B573" s="139"/>
      <c r="C573" s="134"/>
      <c r="D573" s="134"/>
      <c r="E573" s="140"/>
      <c r="F573" s="140"/>
      <c r="G573" s="140"/>
      <c r="H573" s="140"/>
      <c r="J573" s="90"/>
      <c r="K573" s="95"/>
      <c r="L573" s="90"/>
      <c r="M573" s="90"/>
      <c r="N573" s="90"/>
      <c r="O573" s="90"/>
    </row>
    <row r="574" spans="1:15" ht="17.399999999999999" x14ac:dyDescent="0.3">
      <c r="A574" s="134"/>
      <c r="B574" s="139"/>
      <c r="C574" s="134"/>
      <c r="D574" s="134"/>
      <c r="E574" s="140"/>
      <c r="F574" s="140"/>
      <c r="G574" s="140"/>
      <c r="H574" s="140"/>
      <c r="J574" s="90"/>
      <c r="K574" s="95"/>
      <c r="L574" s="90"/>
      <c r="M574" s="90"/>
      <c r="N574" s="90"/>
      <c r="O574" s="90"/>
    </row>
    <row r="575" spans="1:15" ht="17.399999999999999" x14ac:dyDescent="0.3">
      <c r="A575" s="134"/>
      <c r="B575" s="139"/>
      <c r="C575" s="134"/>
      <c r="D575" s="134"/>
      <c r="E575" s="140"/>
      <c r="F575" s="140"/>
      <c r="G575" s="140"/>
      <c r="H575" s="140"/>
      <c r="J575" s="90"/>
      <c r="K575" s="95"/>
      <c r="L575" s="90"/>
      <c r="M575" s="90"/>
      <c r="N575" s="90"/>
      <c r="O575" s="90"/>
    </row>
    <row r="576" spans="1:15" ht="17.399999999999999" x14ac:dyDescent="0.3">
      <c r="A576" s="134"/>
      <c r="B576" s="139"/>
      <c r="C576" s="134"/>
      <c r="D576" s="134"/>
      <c r="E576" s="140"/>
      <c r="F576" s="140"/>
      <c r="G576" s="140"/>
      <c r="H576" s="140"/>
      <c r="J576" s="90"/>
      <c r="K576" s="95"/>
      <c r="L576" s="90"/>
      <c r="M576" s="90"/>
      <c r="N576" s="90"/>
      <c r="O576" s="90"/>
    </row>
    <row r="577" spans="1:15" ht="17.399999999999999" x14ac:dyDescent="0.3">
      <c r="A577" s="134"/>
      <c r="B577" s="139"/>
      <c r="C577" s="134"/>
      <c r="D577" s="134"/>
      <c r="E577" s="140"/>
      <c r="F577" s="140"/>
      <c r="G577" s="140"/>
      <c r="H577" s="140"/>
      <c r="J577" s="90"/>
      <c r="K577" s="95"/>
      <c r="L577" s="90"/>
      <c r="M577" s="90"/>
      <c r="N577" s="90"/>
      <c r="O577" s="90"/>
    </row>
    <row r="578" spans="1:15" ht="17.399999999999999" x14ac:dyDescent="0.3">
      <c r="A578" s="134"/>
      <c r="B578" s="139"/>
      <c r="C578" s="134"/>
      <c r="D578" s="134"/>
      <c r="E578" s="140"/>
      <c r="F578" s="140"/>
      <c r="G578" s="140"/>
      <c r="H578" s="140"/>
      <c r="J578" s="90"/>
      <c r="K578" s="95"/>
      <c r="L578" s="90"/>
      <c r="M578" s="90"/>
      <c r="N578" s="90"/>
      <c r="O578" s="90"/>
    </row>
    <row r="579" spans="1:15" ht="17.399999999999999" x14ac:dyDescent="0.3">
      <c r="A579" s="134"/>
      <c r="B579" s="139"/>
      <c r="C579" s="134"/>
      <c r="D579" s="134"/>
      <c r="E579" s="140"/>
      <c r="F579" s="140"/>
      <c r="G579" s="140"/>
      <c r="H579" s="140"/>
      <c r="J579" s="90"/>
      <c r="K579" s="95"/>
      <c r="L579" s="90"/>
      <c r="M579" s="90"/>
      <c r="N579" s="90"/>
      <c r="O579" s="90"/>
    </row>
    <row r="580" spans="1:15" ht="17.399999999999999" x14ac:dyDescent="0.3">
      <c r="A580" s="134"/>
      <c r="B580" s="139"/>
      <c r="C580" s="134"/>
      <c r="D580" s="134"/>
      <c r="E580" s="140"/>
      <c r="F580" s="140"/>
      <c r="G580" s="140"/>
      <c r="H580" s="140"/>
      <c r="J580" s="90"/>
      <c r="K580" s="95"/>
      <c r="L580" s="90"/>
      <c r="M580" s="90"/>
      <c r="N580" s="90"/>
      <c r="O580" s="90"/>
    </row>
    <row r="581" spans="1:15" ht="17.399999999999999" x14ac:dyDescent="0.3">
      <c r="A581" s="134"/>
      <c r="B581" s="139"/>
      <c r="C581" s="134"/>
      <c r="D581" s="134"/>
      <c r="E581" s="140"/>
      <c r="F581" s="140"/>
      <c r="G581" s="140"/>
      <c r="H581" s="140"/>
      <c r="J581" s="90"/>
      <c r="K581" s="95"/>
      <c r="L581" s="90"/>
      <c r="M581" s="90"/>
      <c r="N581" s="90"/>
      <c r="O581" s="90"/>
    </row>
    <row r="582" spans="1:15" ht="17.399999999999999" x14ac:dyDescent="0.3">
      <c r="A582" s="134"/>
      <c r="B582" s="139"/>
      <c r="C582" s="134"/>
      <c r="D582" s="134"/>
      <c r="E582" s="140"/>
      <c r="F582" s="140"/>
      <c r="G582" s="140"/>
      <c r="H582" s="140"/>
      <c r="J582" s="90"/>
      <c r="K582" s="95"/>
      <c r="L582" s="90"/>
      <c r="M582" s="90"/>
      <c r="N582" s="90"/>
      <c r="O582" s="90"/>
    </row>
    <row r="583" spans="1:15" ht="17.399999999999999" x14ac:dyDescent="0.3">
      <c r="A583" s="134"/>
      <c r="B583" s="139"/>
      <c r="C583" s="134"/>
      <c r="D583" s="134"/>
      <c r="E583" s="140"/>
      <c r="F583" s="140"/>
      <c r="G583" s="140"/>
      <c r="H583" s="140"/>
      <c r="J583" s="90"/>
      <c r="K583" s="95"/>
      <c r="L583" s="90"/>
      <c r="M583" s="90"/>
      <c r="N583" s="90"/>
      <c r="O583" s="90"/>
    </row>
    <row r="584" spans="1:15" ht="17.399999999999999" x14ac:dyDescent="0.3">
      <c r="A584" s="134"/>
      <c r="B584" s="139"/>
      <c r="C584" s="134"/>
      <c r="D584" s="134"/>
      <c r="E584" s="140"/>
      <c r="F584" s="140"/>
      <c r="G584" s="140"/>
      <c r="H584" s="140"/>
      <c r="J584" s="90"/>
      <c r="K584" s="95"/>
      <c r="L584" s="90"/>
      <c r="M584" s="90"/>
      <c r="N584" s="90"/>
      <c r="O584" s="90"/>
    </row>
    <row r="585" spans="1:15" ht="17.399999999999999" x14ac:dyDescent="0.3">
      <c r="A585" s="134"/>
      <c r="B585" s="139"/>
      <c r="C585" s="134"/>
      <c r="D585" s="134"/>
      <c r="E585" s="140"/>
      <c r="F585" s="140"/>
      <c r="G585" s="140"/>
      <c r="H585" s="140"/>
      <c r="J585" s="90"/>
      <c r="K585" s="95"/>
      <c r="L585" s="90"/>
      <c r="M585" s="90"/>
      <c r="N585" s="90"/>
      <c r="O585" s="90"/>
    </row>
    <row r="586" spans="1:15" ht="17.399999999999999" x14ac:dyDescent="0.3">
      <c r="A586" s="134"/>
      <c r="B586" s="139"/>
      <c r="C586" s="134"/>
      <c r="D586" s="134"/>
      <c r="E586" s="140"/>
      <c r="F586" s="140"/>
      <c r="G586" s="140"/>
      <c r="H586" s="140"/>
      <c r="J586" s="90"/>
      <c r="K586" s="95"/>
      <c r="L586" s="90"/>
      <c r="M586" s="90"/>
      <c r="N586" s="90"/>
      <c r="O586" s="90"/>
    </row>
    <row r="587" spans="1:15" ht="17.399999999999999" x14ac:dyDescent="0.3">
      <c r="A587" s="134"/>
      <c r="B587" s="139"/>
      <c r="C587" s="134"/>
      <c r="D587" s="134"/>
      <c r="E587" s="140"/>
      <c r="F587" s="140"/>
      <c r="G587" s="140"/>
      <c r="H587" s="140"/>
      <c r="J587" s="90"/>
      <c r="K587" s="95"/>
      <c r="L587" s="90"/>
      <c r="M587" s="90"/>
      <c r="N587" s="90"/>
      <c r="O587" s="90"/>
    </row>
    <row r="588" spans="1:15" ht="17.399999999999999" x14ac:dyDescent="0.3">
      <c r="A588" s="134"/>
      <c r="B588" s="139"/>
      <c r="C588" s="134"/>
      <c r="D588" s="134"/>
      <c r="E588" s="140"/>
      <c r="F588" s="140"/>
      <c r="G588" s="140"/>
      <c r="H588" s="140"/>
      <c r="J588" s="90"/>
      <c r="K588" s="95"/>
      <c r="L588" s="90"/>
      <c r="M588" s="90"/>
      <c r="N588" s="90"/>
      <c r="O588" s="90"/>
    </row>
    <row r="589" spans="1:15" ht="17.399999999999999" x14ac:dyDescent="0.3">
      <c r="A589" s="134"/>
      <c r="B589" s="139"/>
      <c r="C589" s="134"/>
      <c r="D589" s="134"/>
      <c r="E589" s="140"/>
      <c r="F589" s="140"/>
      <c r="G589" s="140"/>
      <c r="H589" s="140"/>
      <c r="J589" s="90"/>
      <c r="K589" s="95"/>
      <c r="L589" s="90"/>
      <c r="M589" s="90"/>
      <c r="N589" s="90"/>
      <c r="O589" s="90"/>
    </row>
    <row r="590" spans="1:15" ht="17.399999999999999" x14ac:dyDescent="0.3">
      <c r="A590" s="134"/>
      <c r="B590" s="139"/>
      <c r="C590" s="134"/>
      <c r="D590" s="134"/>
      <c r="E590" s="140"/>
      <c r="F590" s="140"/>
      <c r="G590" s="140"/>
      <c r="H590" s="140"/>
      <c r="J590" s="90"/>
      <c r="K590" s="95"/>
      <c r="L590" s="90"/>
      <c r="M590" s="90"/>
      <c r="N590" s="90"/>
      <c r="O590" s="90"/>
    </row>
    <row r="591" spans="1:15" ht="17.399999999999999" x14ac:dyDescent="0.3">
      <c r="A591" s="134"/>
      <c r="B591" s="139"/>
      <c r="C591" s="134"/>
      <c r="D591" s="134"/>
      <c r="E591" s="140"/>
      <c r="F591" s="140"/>
      <c r="G591" s="140"/>
      <c r="H591" s="140"/>
      <c r="J591" s="90"/>
      <c r="K591" s="95"/>
      <c r="L591" s="90"/>
      <c r="M591" s="90"/>
      <c r="N591" s="90"/>
      <c r="O591" s="90"/>
    </row>
    <row r="592" spans="1:15" ht="17.399999999999999" x14ac:dyDescent="0.3">
      <c r="A592" s="134"/>
      <c r="B592" s="139"/>
      <c r="C592" s="134"/>
      <c r="D592" s="134"/>
      <c r="E592" s="140"/>
      <c r="F592" s="140"/>
      <c r="G592" s="140"/>
      <c r="H592" s="140"/>
      <c r="J592" s="90"/>
      <c r="K592" s="95"/>
      <c r="L592" s="90"/>
      <c r="M592" s="90"/>
      <c r="N592" s="90"/>
      <c r="O592" s="90"/>
    </row>
    <row r="593" spans="1:15" ht="17.399999999999999" x14ac:dyDescent="0.3">
      <c r="A593" s="134"/>
      <c r="B593" s="139"/>
      <c r="C593" s="134"/>
      <c r="D593" s="134"/>
      <c r="E593" s="140"/>
      <c r="F593" s="140"/>
      <c r="G593" s="140"/>
      <c r="H593" s="140"/>
      <c r="J593" s="90"/>
      <c r="K593" s="95"/>
      <c r="L593" s="90"/>
      <c r="M593" s="90"/>
      <c r="N593" s="90"/>
      <c r="O593" s="90"/>
    </row>
    <row r="594" spans="1:15" ht="17.399999999999999" x14ac:dyDescent="0.3">
      <c r="A594" s="134"/>
      <c r="B594" s="139"/>
      <c r="C594" s="134"/>
      <c r="D594" s="134"/>
      <c r="E594" s="140"/>
      <c r="F594" s="140"/>
      <c r="G594" s="140"/>
      <c r="H594" s="140"/>
      <c r="J594" s="90"/>
      <c r="K594" s="95"/>
      <c r="L594" s="90"/>
      <c r="M594" s="90"/>
      <c r="N594" s="90"/>
      <c r="O594" s="90"/>
    </row>
    <row r="595" spans="1:15" ht="17.399999999999999" x14ac:dyDescent="0.3">
      <c r="A595" s="134"/>
      <c r="B595" s="139"/>
      <c r="C595" s="134"/>
      <c r="D595" s="134"/>
      <c r="E595" s="140"/>
      <c r="F595" s="140"/>
      <c r="G595" s="140"/>
      <c r="H595" s="140"/>
      <c r="J595" s="90"/>
      <c r="K595" s="95"/>
      <c r="L595" s="90"/>
      <c r="M595" s="90"/>
      <c r="N595" s="90"/>
      <c r="O595" s="90"/>
    </row>
    <row r="596" spans="1:15" ht="17.399999999999999" x14ac:dyDescent="0.3">
      <c r="A596" s="134"/>
      <c r="B596" s="139"/>
      <c r="C596" s="134"/>
      <c r="D596" s="134"/>
      <c r="E596" s="140"/>
      <c r="F596" s="140"/>
      <c r="G596" s="140"/>
      <c r="H596" s="140"/>
      <c r="J596" s="90"/>
      <c r="K596" s="95"/>
      <c r="L596" s="90"/>
      <c r="M596" s="90"/>
      <c r="N596" s="90"/>
      <c r="O596" s="90"/>
    </row>
    <row r="597" spans="1:15" ht="17.399999999999999" x14ac:dyDescent="0.3">
      <c r="A597" s="134"/>
      <c r="B597" s="139"/>
      <c r="C597" s="134"/>
      <c r="D597" s="134"/>
      <c r="E597" s="140"/>
      <c r="F597" s="140"/>
      <c r="G597" s="140"/>
      <c r="H597" s="140"/>
      <c r="J597" s="90"/>
      <c r="K597" s="95"/>
      <c r="L597" s="90"/>
      <c r="M597" s="90"/>
      <c r="N597" s="90"/>
      <c r="O597" s="90"/>
    </row>
    <row r="598" spans="1:15" ht="17.399999999999999" x14ac:dyDescent="0.3">
      <c r="A598" s="134"/>
      <c r="B598" s="139"/>
      <c r="C598" s="134"/>
      <c r="D598" s="134"/>
      <c r="E598" s="140"/>
      <c r="F598" s="140"/>
      <c r="G598" s="140"/>
      <c r="H598" s="140"/>
      <c r="J598" s="90"/>
      <c r="K598" s="95"/>
      <c r="L598" s="90"/>
      <c r="M598" s="90"/>
      <c r="N598" s="90"/>
      <c r="O598" s="90"/>
    </row>
    <row r="599" spans="1:15" ht="17.399999999999999" x14ac:dyDescent="0.3">
      <c r="A599" s="134"/>
      <c r="B599" s="139"/>
      <c r="C599" s="134"/>
      <c r="D599" s="134"/>
      <c r="E599" s="140"/>
      <c r="F599" s="140"/>
      <c r="G599" s="140"/>
      <c r="H599" s="140"/>
      <c r="J599" s="90"/>
      <c r="K599" s="95"/>
      <c r="L599" s="90"/>
      <c r="M599" s="90"/>
      <c r="N599" s="90"/>
      <c r="O599" s="90"/>
    </row>
    <row r="600" spans="1:15" ht="17.399999999999999" x14ac:dyDescent="0.3">
      <c r="A600" s="134"/>
      <c r="B600" s="139"/>
      <c r="C600" s="134"/>
      <c r="D600" s="134"/>
      <c r="E600" s="140"/>
      <c r="F600" s="140"/>
      <c r="G600" s="140"/>
      <c r="H600" s="140"/>
      <c r="J600" s="90"/>
      <c r="K600" s="95"/>
      <c r="L600" s="90"/>
      <c r="M600" s="90"/>
      <c r="N600" s="90"/>
      <c r="O600" s="90"/>
    </row>
    <row r="601" spans="1:15" ht="17.399999999999999" x14ac:dyDescent="0.3">
      <c r="A601" s="134"/>
      <c r="B601" s="139"/>
      <c r="C601" s="134"/>
      <c r="D601" s="134"/>
      <c r="E601" s="140"/>
      <c r="F601" s="140"/>
      <c r="G601" s="140"/>
      <c r="H601" s="140"/>
      <c r="J601" s="90"/>
      <c r="K601" s="95"/>
      <c r="L601" s="90"/>
      <c r="M601" s="90"/>
      <c r="N601" s="90"/>
      <c r="O601" s="90"/>
    </row>
    <row r="602" spans="1:15" ht="17.399999999999999" x14ac:dyDescent="0.3">
      <c r="A602" s="134"/>
      <c r="B602" s="139"/>
      <c r="C602" s="134"/>
      <c r="D602" s="134"/>
      <c r="E602" s="140"/>
      <c r="F602" s="140"/>
      <c r="G602" s="140"/>
      <c r="H602" s="140"/>
      <c r="J602" s="90"/>
      <c r="K602" s="95"/>
      <c r="L602" s="90"/>
      <c r="M602" s="90"/>
      <c r="N602" s="90"/>
      <c r="O602" s="90"/>
    </row>
    <row r="603" spans="1:15" ht="17.399999999999999" x14ac:dyDescent="0.3">
      <c r="A603" s="134"/>
      <c r="B603" s="139"/>
      <c r="C603" s="134"/>
      <c r="D603" s="134"/>
      <c r="E603" s="140"/>
      <c r="F603" s="140"/>
      <c r="G603" s="140"/>
      <c r="H603" s="140"/>
      <c r="J603" s="90"/>
      <c r="K603" s="95"/>
      <c r="L603" s="90"/>
      <c r="M603" s="90"/>
      <c r="N603" s="90"/>
      <c r="O603" s="90"/>
    </row>
    <row r="604" spans="1:15" ht="17.399999999999999" x14ac:dyDescent="0.3">
      <c r="A604" s="134"/>
      <c r="B604" s="139"/>
      <c r="C604" s="134"/>
      <c r="D604" s="134"/>
      <c r="E604" s="140"/>
      <c r="F604" s="140"/>
      <c r="G604" s="140"/>
      <c r="H604" s="140"/>
      <c r="J604" s="90"/>
      <c r="K604" s="95"/>
      <c r="L604" s="90"/>
      <c r="M604" s="90"/>
      <c r="N604" s="90"/>
      <c r="O604" s="90"/>
    </row>
    <row r="605" spans="1:15" ht="17.399999999999999" x14ac:dyDescent="0.3">
      <c r="A605" s="134"/>
      <c r="B605" s="139"/>
      <c r="C605" s="134"/>
      <c r="D605" s="134"/>
      <c r="E605" s="140"/>
      <c r="F605" s="140"/>
      <c r="G605" s="140"/>
      <c r="H605" s="140"/>
      <c r="J605" s="90"/>
      <c r="K605" s="95"/>
      <c r="L605" s="90"/>
      <c r="M605" s="90"/>
      <c r="N605" s="90"/>
      <c r="O605" s="90"/>
    </row>
    <row r="606" spans="1:15" ht="17.399999999999999" x14ac:dyDescent="0.3">
      <c r="A606" s="134"/>
      <c r="B606" s="139"/>
      <c r="C606" s="134"/>
      <c r="D606" s="134"/>
      <c r="E606" s="140"/>
      <c r="F606" s="140"/>
      <c r="G606" s="140"/>
      <c r="H606" s="140"/>
      <c r="J606" s="90"/>
      <c r="K606" s="95"/>
      <c r="L606" s="90"/>
      <c r="M606" s="90"/>
      <c r="N606" s="90"/>
      <c r="O606" s="90"/>
    </row>
    <row r="607" spans="1:15" ht="17.399999999999999" x14ac:dyDescent="0.3">
      <c r="A607" s="134"/>
      <c r="B607" s="139"/>
      <c r="C607" s="134"/>
      <c r="D607" s="134"/>
      <c r="E607" s="140"/>
      <c r="F607" s="140"/>
      <c r="G607" s="140"/>
      <c r="H607" s="140"/>
      <c r="J607" s="90"/>
      <c r="K607" s="95"/>
      <c r="L607" s="90"/>
      <c r="M607" s="90"/>
      <c r="N607" s="90"/>
      <c r="O607" s="90"/>
    </row>
    <row r="608" spans="1:15" ht="17.399999999999999" x14ac:dyDescent="0.3">
      <c r="A608" s="134"/>
      <c r="B608" s="139"/>
      <c r="C608" s="134"/>
      <c r="D608" s="134"/>
      <c r="E608" s="140"/>
      <c r="F608" s="140"/>
      <c r="G608" s="140"/>
      <c r="H608" s="140"/>
      <c r="J608" s="90"/>
      <c r="K608" s="95"/>
      <c r="L608" s="90"/>
      <c r="M608" s="90"/>
      <c r="N608" s="90"/>
      <c r="O608" s="90"/>
    </row>
    <row r="609" spans="1:15" ht="17.399999999999999" x14ac:dyDescent="0.3">
      <c r="A609" s="134"/>
      <c r="B609" s="139"/>
      <c r="C609" s="134"/>
      <c r="D609" s="134"/>
      <c r="E609" s="140"/>
      <c r="F609" s="140"/>
      <c r="G609" s="140"/>
      <c r="H609" s="140"/>
      <c r="J609" s="90"/>
      <c r="K609" s="95"/>
      <c r="L609" s="90"/>
      <c r="M609" s="90"/>
      <c r="N609" s="90"/>
      <c r="O609" s="90"/>
    </row>
    <row r="610" spans="1:15" ht="17.399999999999999" x14ac:dyDescent="0.3">
      <c r="A610" s="134"/>
      <c r="B610" s="139"/>
      <c r="C610" s="134"/>
      <c r="D610" s="134"/>
      <c r="E610" s="140"/>
      <c r="F610" s="140"/>
      <c r="G610" s="140"/>
      <c r="H610" s="140"/>
      <c r="J610" s="90"/>
      <c r="K610" s="95"/>
      <c r="L610" s="90"/>
      <c r="M610" s="90"/>
      <c r="N610" s="90"/>
      <c r="O610" s="90"/>
    </row>
    <row r="611" spans="1:15" ht="17.399999999999999" x14ac:dyDescent="0.3">
      <c r="A611" s="134"/>
      <c r="B611" s="139"/>
      <c r="C611" s="134"/>
      <c r="D611" s="134"/>
      <c r="E611" s="140"/>
      <c r="F611" s="140"/>
      <c r="G611" s="140"/>
      <c r="H611" s="140"/>
      <c r="J611" s="90"/>
      <c r="K611" s="95"/>
      <c r="L611" s="90"/>
      <c r="M611" s="90"/>
      <c r="N611" s="90"/>
      <c r="O611" s="90"/>
    </row>
    <row r="612" spans="1:15" ht="17.399999999999999" x14ac:dyDescent="0.3">
      <c r="A612" s="134"/>
      <c r="B612" s="139"/>
      <c r="C612" s="134"/>
      <c r="D612" s="134"/>
      <c r="E612" s="140"/>
      <c r="F612" s="140"/>
      <c r="G612" s="140"/>
      <c r="H612" s="140"/>
      <c r="J612" s="90"/>
      <c r="K612" s="95"/>
      <c r="L612" s="90"/>
      <c r="M612" s="90"/>
      <c r="N612" s="90"/>
      <c r="O612" s="90"/>
    </row>
    <row r="613" spans="1:15" ht="17.399999999999999" x14ac:dyDescent="0.3">
      <c r="A613" s="134"/>
      <c r="B613" s="139"/>
      <c r="C613" s="134"/>
      <c r="D613" s="134"/>
      <c r="E613" s="140"/>
      <c r="F613" s="140"/>
      <c r="G613" s="140"/>
      <c r="H613" s="140"/>
      <c r="J613" s="90"/>
      <c r="K613" s="95"/>
      <c r="L613" s="90"/>
      <c r="M613" s="90"/>
      <c r="N613" s="90"/>
      <c r="O613" s="90"/>
    </row>
    <row r="614" spans="1:15" ht="17.399999999999999" x14ac:dyDescent="0.3">
      <c r="A614" s="134"/>
      <c r="B614" s="139"/>
      <c r="C614" s="134"/>
      <c r="D614" s="134"/>
      <c r="E614" s="140"/>
      <c r="F614" s="140"/>
      <c r="G614" s="140"/>
      <c r="H614" s="140"/>
      <c r="J614" s="90"/>
      <c r="K614" s="95"/>
      <c r="L614" s="90"/>
      <c r="M614" s="90"/>
      <c r="N614" s="90"/>
      <c r="O614" s="90"/>
    </row>
    <row r="615" spans="1:15" ht="17.399999999999999" x14ac:dyDescent="0.3">
      <c r="A615" s="134"/>
      <c r="B615" s="139"/>
      <c r="C615" s="134"/>
      <c r="D615" s="134"/>
      <c r="E615" s="140"/>
      <c r="F615" s="140"/>
      <c r="G615" s="140"/>
      <c r="H615" s="140"/>
      <c r="J615" s="90"/>
      <c r="K615" s="95"/>
      <c r="L615" s="90"/>
      <c r="M615" s="90"/>
      <c r="N615" s="90"/>
      <c r="O615" s="90"/>
    </row>
    <row r="616" spans="1:15" ht="17.399999999999999" x14ac:dyDescent="0.3">
      <c r="A616" s="134"/>
      <c r="B616" s="139"/>
      <c r="C616" s="134"/>
      <c r="D616" s="134"/>
      <c r="E616" s="140"/>
      <c r="F616" s="140"/>
      <c r="G616" s="140"/>
      <c r="H616" s="140"/>
      <c r="J616" s="90"/>
      <c r="K616" s="95"/>
      <c r="L616" s="90"/>
      <c r="M616" s="90"/>
      <c r="N616" s="90"/>
      <c r="O616" s="90"/>
    </row>
    <row r="617" spans="1:15" ht="17.399999999999999" x14ac:dyDescent="0.3">
      <c r="A617" s="134"/>
      <c r="B617" s="139"/>
      <c r="C617" s="134"/>
      <c r="D617" s="134"/>
      <c r="E617" s="140"/>
      <c r="F617" s="140"/>
      <c r="G617" s="140"/>
      <c r="H617" s="140"/>
      <c r="J617" s="90"/>
      <c r="K617" s="95"/>
      <c r="L617" s="90"/>
      <c r="M617" s="90"/>
      <c r="N617" s="90"/>
      <c r="O617" s="90"/>
    </row>
    <row r="618" spans="1:15" ht="17.399999999999999" x14ac:dyDescent="0.3">
      <c r="A618" s="134"/>
      <c r="B618" s="139"/>
      <c r="C618" s="134"/>
      <c r="D618" s="134"/>
      <c r="E618" s="140"/>
      <c r="F618" s="140"/>
      <c r="G618" s="140"/>
      <c r="H618" s="140"/>
      <c r="J618" s="90"/>
      <c r="K618" s="95"/>
      <c r="L618" s="90"/>
      <c r="M618" s="90"/>
      <c r="N618" s="90"/>
      <c r="O618" s="90"/>
    </row>
    <row r="619" spans="1:15" ht="17.399999999999999" x14ac:dyDescent="0.3">
      <c r="A619" s="134"/>
      <c r="B619" s="139"/>
      <c r="C619" s="134"/>
      <c r="D619" s="134"/>
      <c r="E619" s="140"/>
      <c r="F619" s="140"/>
      <c r="G619" s="140"/>
      <c r="H619" s="140"/>
      <c r="J619" s="90"/>
      <c r="K619" s="95"/>
      <c r="L619" s="90"/>
      <c r="M619" s="90"/>
      <c r="N619" s="90"/>
      <c r="O619" s="90"/>
    </row>
    <row r="620" spans="1:15" ht="17.399999999999999" x14ac:dyDescent="0.3">
      <c r="A620" s="134"/>
      <c r="B620" s="139"/>
      <c r="C620" s="134"/>
      <c r="D620" s="134"/>
      <c r="E620" s="140"/>
      <c r="F620" s="140"/>
      <c r="G620" s="140"/>
      <c r="H620" s="140"/>
      <c r="J620" s="90"/>
      <c r="K620" s="95"/>
      <c r="L620" s="90"/>
      <c r="M620" s="90"/>
      <c r="N620" s="90"/>
      <c r="O620" s="90"/>
    </row>
    <row r="621" spans="1:15" ht="17.399999999999999" x14ac:dyDescent="0.3">
      <c r="A621" s="134"/>
      <c r="B621" s="139"/>
      <c r="C621" s="134"/>
      <c r="D621" s="134"/>
      <c r="E621" s="140"/>
      <c r="F621" s="140"/>
      <c r="G621" s="140"/>
      <c r="H621" s="140"/>
      <c r="J621" s="90"/>
      <c r="K621" s="95"/>
      <c r="L621" s="90"/>
      <c r="M621" s="90"/>
      <c r="N621" s="90"/>
      <c r="O621" s="90"/>
    </row>
    <row r="622" spans="1:15" ht="17.399999999999999" x14ac:dyDescent="0.3">
      <c r="A622" s="134"/>
      <c r="B622" s="139"/>
      <c r="C622" s="134"/>
      <c r="D622" s="134"/>
      <c r="E622" s="140"/>
      <c r="F622" s="140"/>
      <c r="G622" s="140"/>
      <c r="H622" s="140"/>
      <c r="J622" s="90"/>
      <c r="K622" s="95"/>
      <c r="L622" s="90"/>
      <c r="M622" s="90"/>
      <c r="N622" s="90"/>
      <c r="O622" s="90"/>
    </row>
    <row r="623" spans="1:15" ht="17.399999999999999" x14ac:dyDescent="0.3">
      <c r="A623" s="134"/>
      <c r="B623" s="139"/>
      <c r="C623" s="134"/>
      <c r="D623" s="134"/>
      <c r="E623" s="140"/>
      <c r="F623" s="140"/>
      <c r="G623" s="140"/>
      <c r="H623" s="140"/>
      <c r="J623" s="90"/>
      <c r="K623" s="95"/>
      <c r="L623" s="90"/>
      <c r="M623" s="90"/>
      <c r="N623" s="90"/>
      <c r="O623" s="90"/>
    </row>
    <row r="624" spans="1:15" ht="17.399999999999999" x14ac:dyDescent="0.3">
      <c r="A624" s="134"/>
      <c r="B624" s="139"/>
      <c r="C624" s="134"/>
      <c r="D624" s="134"/>
      <c r="E624" s="140"/>
      <c r="F624" s="140"/>
      <c r="G624" s="140"/>
      <c r="H624" s="140"/>
      <c r="J624" s="90"/>
      <c r="K624" s="95"/>
      <c r="L624" s="90"/>
      <c r="M624" s="90"/>
      <c r="N624" s="90"/>
      <c r="O624" s="90"/>
    </row>
    <row r="625" spans="1:15" ht="17.399999999999999" x14ac:dyDescent="0.3">
      <c r="A625" s="134"/>
      <c r="B625" s="139"/>
      <c r="C625" s="134"/>
      <c r="D625" s="134"/>
      <c r="E625" s="140"/>
      <c r="F625" s="140"/>
      <c r="G625" s="140"/>
      <c r="H625" s="140"/>
      <c r="J625" s="90"/>
      <c r="K625" s="95"/>
      <c r="L625" s="90"/>
      <c r="M625" s="90"/>
      <c r="N625" s="90"/>
      <c r="O625" s="90"/>
    </row>
    <row r="626" spans="1:15" ht="17.399999999999999" x14ac:dyDescent="0.3">
      <c r="A626" s="134"/>
      <c r="B626" s="139"/>
      <c r="C626" s="134"/>
      <c r="D626" s="134"/>
      <c r="E626" s="140"/>
      <c r="F626" s="140"/>
      <c r="G626" s="140"/>
      <c r="H626" s="140"/>
      <c r="J626" s="90"/>
      <c r="K626" s="95"/>
      <c r="L626" s="90"/>
      <c r="M626" s="90"/>
      <c r="N626" s="90"/>
      <c r="O626" s="90"/>
    </row>
    <row r="627" spans="1:15" ht="17.399999999999999" x14ac:dyDescent="0.3">
      <c r="A627" s="134"/>
      <c r="B627" s="139"/>
      <c r="C627" s="134"/>
      <c r="D627" s="134"/>
      <c r="E627" s="140"/>
      <c r="F627" s="140"/>
      <c r="G627" s="140"/>
      <c r="H627" s="140"/>
      <c r="J627" s="90"/>
      <c r="K627" s="95"/>
      <c r="L627" s="90"/>
      <c r="M627" s="90"/>
      <c r="N627" s="90"/>
      <c r="O627" s="90"/>
    </row>
    <row r="628" spans="1:15" ht="17.399999999999999" x14ac:dyDescent="0.3">
      <c r="A628" s="134"/>
      <c r="B628" s="139"/>
      <c r="C628" s="134"/>
      <c r="D628" s="134"/>
      <c r="E628" s="140"/>
      <c r="F628" s="140"/>
      <c r="G628" s="140"/>
      <c r="H628" s="140"/>
      <c r="J628" s="90"/>
      <c r="K628" s="95"/>
      <c r="L628" s="90"/>
      <c r="M628" s="90"/>
      <c r="N628" s="90"/>
      <c r="O628" s="90"/>
    </row>
    <row r="629" spans="1:15" ht="17.399999999999999" x14ac:dyDescent="0.3">
      <c r="A629" s="134"/>
      <c r="B629" s="139"/>
      <c r="C629" s="134"/>
      <c r="D629" s="134"/>
      <c r="E629" s="140"/>
      <c r="F629" s="140"/>
      <c r="G629" s="140"/>
      <c r="H629" s="140"/>
      <c r="J629" s="90"/>
      <c r="K629" s="95"/>
      <c r="L629" s="90"/>
      <c r="M629" s="90"/>
      <c r="N629" s="90"/>
      <c r="O629" s="90"/>
    </row>
    <row r="630" spans="1:15" ht="17.399999999999999" x14ac:dyDescent="0.3">
      <c r="A630" s="134"/>
      <c r="B630" s="139"/>
      <c r="C630" s="134"/>
      <c r="D630" s="134"/>
      <c r="E630" s="140"/>
      <c r="F630" s="140"/>
      <c r="G630" s="140"/>
      <c r="H630" s="140"/>
      <c r="J630" s="90"/>
      <c r="K630" s="95"/>
      <c r="L630" s="90"/>
      <c r="M630" s="90"/>
      <c r="N630" s="90"/>
      <c r="O630" s="90"/>
    </row>
    <row r="631" spans="1:15" ht="17.399999999999999" x14ac:dyDescent="0.3">
      <c r="A631" s="134"/>
      <c r="B631" s="139"/>
      <c r="C631" s="134"/>
      <c r="D631" s="134"/>
      <c r="E631" s="140"/>
      <c r="F631" s="140"/>
      <c r="G631" s="140"/>
      <c r="H631" s="140"/>
      <c r="J631" s="90"/>
      <c r="K631" s="95"/>
      <c r="L631" s="90"/>
      <c r="M631" s="90"/>
      <c r="N631" s="90"/>
      <c r="O631" s="90"/>
    </row>
    <row r="632" spans="1:15" ht="17.399999999999999" x14ac:dyDescent="0.3">
      <c r="A632" s="134"/>
      <c r="B632" s="139"/>
      <c r="C632" s="134"/>
      <c r="D632" s="134"/>
      <c r="E632" s="140"/>
      <c r="F632" s="140"/>
      <c r="G632" s="140"/>
      <c r="H632" s="140"/>
      <c r="J632" s="90"/>
      <c r="K632" s="95"/>
      <c r="L632" s="90"/>
      <c r="M632" s="90"/>
      <c r="N632" s="90"/>
      <c r="O632" s="90"/>
    </row>
    <row r="633" spans="1:15" ht="17.399999999999999" x14ac:dyDescent="0.3">
      <c r="A633" s="134"/>
      <c r="B633" s="139"/>
      <c r="C633" s="134"/>
      <c r="D633" s="134"/>
      <c r="E633" s="140"/>
      <c r="F633" s="140"/>
      <c r="G633" s="140"/>
      <c r="H633" s="140"/>
      <c r="J633" s="90"/>
      <c r="K633" s="95"/>
      <c r="L633" s="90"/>
      <c r="M633" s="90"/>
      <c r="N633" s="90"/>
      <c r="O633" s="90"/>
    </row>
    <row r="634" spans="1:15" ht="17.399999999999999" x14ac:dyDescent="0.3">
      <c r="A634" s="134"/>
      <c r="B634" s="139"/>
      <c r="C634" s="134"/>
      <c r="D634" s="134"/>
      <c r="E634" s="140"/>
      <c r="F634" s="140"/>
      <c r="G634" s="140"/>
      <c r="H634" s="140"/>
      <c r="J634" s="90"/>
      <c r="K634" s="95"/>
      <c r="L634" s="90"/>
      <c r="M634" s="90"/>
      <c r="N634" s="90"/>
      <c r="O634" s="90"/>
    </row>
    <row r="635" spans="1:15" ht="17.399999999999999" x14ac:dyDescent="0.3">
      <c r="A635" s="134"/>
      <c r="B635" s="139"/>
      <c r="C635" s="134"/>
      <c r="D635" s="134"/>
      <c r="E635" s="140"/>
      <c r="F635" s="140"/>
      <c r="G635" s="140"/>
      <c r="H635" s="140"/>
      <c r="J635" s="90"/>
      <c r="K635" s="95"/>
      <c r="L635" s="90"/>
      <c r="M635" s="90"/>
      <c r="N635" s="90"/>
      <c r="O635" s="90"/>
    </row>
    <row r="636" spans="1:15" ht="17.399999999999999" x14ac:dyDescent="0.3">
      <c r="A636" s="134"/>
      <c r="B636" s="139"/>
      <c r="C636" s="134"/>
      <c r="D636" s="134"/>
      <c r="E636" s="140"/>
      <c r="F636" s="140"/>
      <c r="G636" s="140"/>
      <c r="H636" s="140"/>
      <c r="J636" s="90"/>
      <c r="K636" s="95"/>
      <c r="L636" s="90"/>
      <c r="M636" s="90"/>
      <c r="N636" s="90"/>
      <c r="O636" s="90"/>
    </row>
    <row r="637" spans="1:15" ht="17.399999999999999" x14ac:dyDescent="0.3">
      <c r="A637" s="134"/>
      <c r="B637" s="139"/>
      <c r="C637" s="134"/>
      <c r="D637" s="134"/>
      <c r="E637" s="140"/>
      <c r="F637" s="140"/>
      <c r="G637" s="140"/>
      <c r="H637" s="140"/>
      <c r="J637" s="90"/>
      <c r="K637" s="95"/>
      <c r="L637" s="90"/>
      <c r="M637" s="90"/>
      <c r="N637" s="90"/>
      <c r="O637" s="90"/>
    </row>
    <row r="638" spans="1:15" ht="17.399999999999999" x14ac:dyDescent="0.3">
      <c r="A638" s="134"/>
      <c r="B638" s="139"/>
      <c r="C638" s="134"/>
      <c r="D638" s="134"/>
      <c r="E638" s="140"/>
      <c r="F638" s="140"/>
      <c r="G638" s="140"/>
      <c r="H638" s="140"/>
      <c r="J638" s="90"/>
      <c r="K638" s="95"/>
      <c r="L638" s="90"/>
      <c r="M638" s="90"/>
      <c r="N638" s="90"/>
      <c r="O638" s="90"/>
    </row>
    <row r="639" spans="1:15" ht="17.399999999999999" x14ac:dyDescent="0.3">
      <c r="A639" s="134"/>
      <c r="B639" s="139"/>
      <c r="C639" s="134"/>
      <c r="D639" s="134"/>
      <c r="E639" s="140"/>
      <c r="F639" s="140"/>
      <c r="G639" s="140"/>
      <c r="H639" s="140"/>
      <c r="J639" s="90"/>
      <c r="K639" s="95"/>
      <c r="L639" s="90"/>
      <c r="M639" s="90"/>
      <c r="N639" s="90"/>
      <c r="O639" s="90"/>
    </row>
    <row r="640" spans="1:15" ht="17.399999999999999" x14ac:dyDescent="0.3">
      <c r="A640" s="134"/>
      <c r="B640" s="139"/>
      <c r="C640" s="134"/>
      <c r="D640" s="134"/>
      <c r="E640" s="140"/>
      <c r="F640" s="140"/>
      <c r="G640" s="140"/>
      <c r="H640" s="140"/>
      <c r="J640" s="90"/>
      <c r="K640" s="95"/>
      <c r="L640" s="90"/>
      <c r="M640" s="90"/>
      <c r="N640" s="90"/>
      <c r="O640" s="90"/>
    </row>
    <row r="641" spans="1:15" ht="17.399999999999999" x14ac:dyDescent="0.3">
      <c r="A641" s="134"/>
      <c r="B641" s="139"/>
      <c r="C641" s="134"/>
      <c r="D641" s="134"/>
      <c r="E641" s="140"/>
      <c r="F641" s="140"/>
      <c r="G641" s="140"/>
      <c r="H641" s="140"/>
      <c r="J641" s="90"/>
      <c r="K641" s="95"/>
      <c r="L641" s="90"/>
      <c r="M641" s="90"/>
      <c r="N641" s="90"/>
      <c r="O641" s="90"/>
    </row>
    <row r="642" spans="1:15" ht="17.399999999999999" x14ac:dyDescent="0.3">
      <c r="A642" s="134"/>
      <c r="B642" s="139"/>
      <c r="C642" s="134"/>
      <c r="D642" s="134"/>
      <c r="E642" s="140"/>
      <c r="F642" s="140"/>
      <c r="G642" s="140"/>
      <c r="H642" s="140"/>
      <c r="J642" s="90"/>
      <c r="K642" s="95"/>
      <c r="L642" s="90"/>
      <c r="M642" s="90"/>
      <c r="N642" s="90"/>
      <c r="O642" s="90"/>
    </row>
    <row r="643" spans="1:15" ht="17.399999999999999" x14ac:dyDescent="0.3">
      <c r="A643" s="134"/>
      <c r="B643" s="139"/>
      <c r="C643" s="134"/>
      <c r="D643" s="134"/>
      <c r="E643" s="140"/>
      <c r="F643" s="140"/>
      <c r="G643" s="140"/>
      <c r="H643" s="140"/>
      <c r="J643" s="90"/>
      <c r="K643" s="95"/>
      <c r="L643" s="90"/>
      <c r="M643" s="90"/>
      <c r="N643" s="90"/>
      <c r="O643" s="90"/>
    </row>
    <row r="644" spans="1:15" ht="17.399999999999999" x14ac:dyDescent="0.3">
      <c r="A644" s="134"/>
      <c r="B644" s="139"/>
      <c r="C644" s="134"/>
      <c r="D644" s="134"/>
      <c r="E644" s="140"/>
      <c r="F644" s="140"/>
      <c r="G644" s="140"/>
      <c r="H644" s="140"/>
      <c r="J644" s="90"/>
      <c r="K644" s="95"/>
      <c r="L644" s="90"/>
      <c r="M644" s="90"/>
      <c r="N644" s="90"/>
      <c r="O644" s="90"/>
    </row>
    <row r="645" spans="1:15" ht="17.399999999999999" x14ac:dyDescent="0.3">
      <c r="A645" s="134"/>
      <c r="B645" s="139"/>
      <c r="C645" s="134"/>
      <c r="D645" s="134"/>
      <c r="E645" s="140"/>
      <c r="F645" s="140"/>
      <c r="G645" s="140"/>
      <c r="H645" s="140"/>
      <c r="J645" s="90"/>
      <c r="K645" s="95"/>
      <c r="L645" s="90"/>
      <c r="M645" s="90"/>
      <c r="N645" s="90"/>
      <c r="O645" s="90"/>
    </row>
    <row r="646" spans="1:15" ht="17.399999999999999" x14ac:dyDescent="0.3">
      <c r="A646" s="134"/>
      <c r="B646" s="139"/>
      <c r="C646" s="134"/>
      <c r="D646" s="134"/>
      <c r="E646" s="140"/>
      <c r="F646" s="140"/>
      <c r="G646" s="140"/>
      <c r="H646" s="140"/>
      <c r="J646" s="90"/>
      <c r="K646" s="95"/>
      <c r="L646" s="90"/>
      <c r="M646" s="90"/>
      <c r="N646" s="90"/>
      <c r="O646" s="90"/>
    </row>
    <row r="647" spans="1:15" ht="17.399999999999999" x14ac:dyDescent="0.3">
      <c r="A647" s="134"/>
      <c r="B647" s="139"/>
      <c r="C647" s="134"/>
      <c r="D647" s="134"/>
      <c r="E647" s="140"/>
      <c r="F647" s="140"/>
      <c r="G647" s="140"/>
      <c r="H647" s="140"/>
      <c r="J647" s="90"/>
      <c r="K647" s="95"/>
      <c r="L647" s="90"/>
      <c r="M647" s="90"/>
      <c r="N647" s="90"/>
      <c r="O647" s="90"/>
    </row>
    <row r="648" spans="1:15" ht="17.399999999999999" x14ac:dyDescent="0.3">
      <c r="A648" s="134"/>
      <c r="B648" s="139"/>
      <c r="C648" s="134"/>
      <c r="D648" s="134"/>
      <c r="E648" s="140"/>
      <c r="F648" s="140"/>
      <c r="G648" s="140"/>
      <c r="H648" s="140"/>
      <c r="J648" s="90"/>
      <c r="K648" s="95"/>
      <c r="L648" s="90"/>
      <c r="M648" s="90"/>
      <c r="N648" s="90"/>
      <c r="O648" s="90"/>
    </row>
    <row r="649" spans="1:15" ht="17.399999999999999" x14ac:dyDescent="0.3">
      <c r="A649" s="134"/>
      <c r="B649" s="139"/>
      <c r="C649" s="134"/>
      <c r="D649" s="134"/>
      <c r="E649" s="140"/>
      <c r="F649" s="140"/>
      <c r="G649" s="140"/>
      <c r="H649" s="140"/>
      <c r="J649" s="90"/>
      <c r="K649" s="95"/>
      <c r="L649" s="90"/>
      <c r="M649" s="90"/>
      <c r="N649" s="90"/>
      <c r="O649" s="90"/>
    </row>
    <row r="650" spans="1:15" ht="17.399999999999999" x14ac:dyDescent="0.3">
      <c r="A650" s="134"/>
      <c r="B650" s="139"/>
      <c r="C650" s="134"/>
      <c r="D650" s="134"/>
      <c r="E650" s="140"/>
      <c r="F650" s="140"/>
      <c r="G650" s="140"/>
      <c r="H650" s="140"/>
      <c r="J650" s="90"/>
      <c r="K650" s="95"/>
      <c r="L650" s="90"/>
      <c r="M650" s="90"/>
      <c r="N650" s="90"/>
      <c r="O650" s="90"/>
    </row>
    <row r="651" spans="1:15" ht="17.399999999999999" x14ac:dyDescent="0.3">
      <c r="A651" s="134"/>
      <c r="B651" s="139"/>
      <c r="C651" s="134"/>
      <c r="D651" s="134"/>
      <c r="E651" s="140"/>
      <c r="F651" s="140"/>
      <c r="G651" s="140"/>
      <c r="H651" s="140"/>
      <c r="J651" s="90"/>
      <c r="K651" s="95"/>
      <c r="L651" s="90"/>
      <c r="M651" s="90"/>
      <c r="N651" s="90"/>
      <c r="O651" s="90"/>
    </row>
    <row r="652" spans="1:15" ht="17.399999999999999" x14ac:dyDescent="0.3">
      <c r="A652" s="134"/>
      <c r="B652" s="139"/>
      <c r="C652" s="134"/>
      <c r="D652" s="134"/>
      <c r="E652" s="140"/>
      <c r="F652" s="140"/>
      <c r="G652" s="140"/>
      <c r="H652" s="140"/>
      <c r="J652" s="90"/>
      <c r="K652" s="95"/>
      <c r="L652" s="90"/>
      <c r="M652" s="90"/>
      <c r="N652" s="90"/>
      <c r="O652" s="90"/>
    </row>
    <row r="653" spans="1:15" ht="17.399999999999999" x14ac:dyDescent="0.3">
      <c r="A653" s="134"/>
      <c r="B653" s="139"/>
      <c r="C653" s="134"/>
      <c r="D653" s="134"/>
      <c r="E653" s="140"/>
      <c r="F653" s="140"/>
      <c r="G653" s="140"/>
      <c r="H653" s="140"/>
      <c r="J653" s="90"/>
      <c r="K653" s="95"/>
      <c r="L653" s="90"/>
      <c r="M653" s="90"/>
      <c r="N653" s="90"/>
      <c r="O653" s="90"/>
    </row>
    <row r="654" spans="1:15" ht="17.399999999999999" x14ac:dyDescent="0.3">
      <c r="A654" s="134"/>
      <c r="B654" s="139"/>
      <c r="C654" s="134"/>
      <c r="D654" s="134"/>
      <c r="E654" s="140"/>
      <c r="F654" s="140"/>
      <c r="G654" s="140"/>
      <c r="H654" s="140"/>
      <c r="J654" s="90"/>
      <c r="K654" s="95"/>
      <c r="L654" s="90"/>
      <c r="M654" s="90"/>
      <c r="N654" s="90"/>
      <c r="O654" s="90"/>
    </row>
    <row r="655" spans="1:15" ht="17.399999999999999" x14ac:dyDescent="0.3">
      <c r="A655" s="134"/>
      <c r="B655" s="139"/>
      <c r="C655" s="134"/>
      <c r="D655" s="134"/>
      <c r="E655" s="140"/>
      <c r="F655" s="140"/>
      <c r="G655" s="140"/>
      <c r="H655" s="140"/>
      <c r="J655" s="90"/>
      <c r="K655" s="95"/>
      <c r="L655" s="90"/>
      <c r="M655" s="90"/>
      <c r="N655" s="90"/>
      <c r="O655" s="90"/>
    </row>
    <row r="656" spans="1:15" ht="17.399999999999999" x14ac:dyDescent="0.3">
      <c r="A656" s="134"/>
      <c r="B656" s="139"/>
      <c r="C656" s="134"/>
      <c r="D656" s="134"/>
      <c r="E656" s="140"/>
      <c r="F656" s="140"/>
      <c r="G656" s="140"/>
      <c r="H656" s="140"/>
      <c r="J656" s="90"/>
      <c r="K656" s="95"/>
      <c r="L656" s="90"/>
      <c r="M656" s="90"/>
      <c r="N656" s="90"/>
      <c r="O656" s="90"/>
    </row>
    <row r="657" spans="1:15" ht="17.399999999999999" x14ac:dyDescent="0.3">
      <c r="A657" s="134"/>
      <c r="B657" s="139"/>
      <c r="C657" s="134"/>
      <c r="D657" s="134"/>
      <c r="E657" s="140"/>
      <c r="F657" s="140"/>
      <c r="G657" s="140"/>
      <c r="H657" s="140"/>
      <c r="J657" s="90"/>
      <c r="K657" s="95"/>
      <c r="L657" s="90"/>
      <c r="M657" s="90"/>
      <c r="N657" s="90"/>
      <c r="O657" s="90"/>
    </row>
    <row r="658" spans="1:15" ht="17.399999999999999" x14ac:dyDescent="0.3">
      <c r="A658" s="134"/>
      <c r="B658" s="139"/>
      <c r="C658" s="134"/>
      <c r="D658" s="134"/>
      <c r="E658" s="140"/>
      <c r="F658" s="140"/>
      <c r="G658" s="140"/>
      <c r="H658" s="140"/>
      <c r="J658" s="90"/>
      <c r="K658" s="95"/>
      <c r="L658" s="90"/>
      <c r="M658" s="90"/>
      <c r="N658" s="90"/>
      <c r="O658" s="90"/>
    </row>
    <row r="659" spans="1:15" ht="17.399999999999999" x14ac:dyDescent="0.3">
      <c r="A659" s="134"/>
      <c r="B659" s="139"/>
      <c r="C659" s="134"/>
      <c r="D659" s="134"/>
      <c r="E659" s="140"/>
      <c r="F659" s="140"/>
      <c r="G659" s="140"/>
      <c r="H659" s="140"/>
      <c r="J659" s="90"/>
      <c r="K659" s="95"/>
      <c r="L659" s="90"/>
      <c r="M659" s="90"/>
      <c r="N659" s="90"/>
      <c r="O659" s="90"/>
    </row>
    <row r="660" spans="1:15" ht="17.399999999999999" x14ac:dyDescent="0.3">
      <c r="A660" s="134"/>
      <c r="B660" s="139"/>
      <c r="C660" s="134"/>
      <c r="D660" s="134"/>
      <c r="E660" s="140"/>
      <c r="F660" s="140"/>
      <c r="G660" s="140"/>
      <c r="H660" s="140"/>
      <c r="J660" s="90"/>
      <c r="K660" s="95"/>
      <c r="L660" s="90"/>
      <c r="M660" s="90"/>
      <c r="N660" s="90"/>
      <c r="O660" s="90"/>
    </row>
    <row r="661" spans="1:15" ht="17.399999999999999" x14ac:dyDescent="0.3">
      <c r="A661" s="134"/>
      <c r="B661" s="139"/>
      <c r="C661" s="134"/>
      <c r="D661" s="134"/>
      <c r="E661" s="140"/>
      <c r="F661" s="140"/>
      <c r="G661" s="140"/>
      <c r="H661" s="140"/>
      <c r="J661" s="90"/>
      <c r="K661" s="95"/>
      <c r="L661" s="90"/>
      <c r="M661" s="90"/>
      <c r="N661" s="90"/>
      <c r="O661" s="90"/>
    </row>
    <row r="662" spans="1:15" ht="17.399999999999999" x14ac:dyDescent="0.3">
      <c r="A662" s="134"/>
      <c r="B662" s="139"/>
      <c r="C662" s="134"/>
      <c r="D662" s="134"/>
      <c r="E662" s="140"/>
      <c r="F662" s="140"/>
      <c r="G662" s="140"/>
      <c r="H662" s="140"/>
      <c r="J662" s="90"/>
      <c r="K662" s="95"/>
      <c r="L662" s="90"/>
      <c r="M662" s="90"/>
      <c r="N662" s="90"/>
      <c r="O662" s="90"/>
    </row>
    <row r="663" spans="1:15" ht="17.399999999999999" x14ac:dyDescent="0.3">
      <c r="A663" s="134"/>
      <c r="B663" s="139"/>
      <c r="C663" s="134"/>
      <c r="D663" s="134"/>
      <c r="E663" s="140"/>
      <c r="F663" s="140"/>
      <c r="G663" s="140"/>
      <c r="H663" s="140"/>
      <c r="J663" s="90"/>
      <c r="K663" s="95"/>
      <c r="L663" s="90"/>
      <c r="M663" s="90"/>
      <c r="N663" s="90"/>
      <c r="O663" s="90"/>
    </row>
    <row r="664" spans="1:15" ht="17.399999999999999" x14ac:dyDescent="0.3">
      <c r="A664" s="134"/>
      <c r="B664" s="139"/>
      <c r="C664" s="134"/>
      <c r="D664" s="134"/>
      <c r="E664" s="140"/>
      <c r="F664" s="140"/>
      <c r="G664" s="140"/>
      <c r="H664" s="140"/>
      <c r="J664" s="90"/>
      <c r="K664" s="95"/>
      <c r="L664" s="90"/>
      <c r="M664" s="90"/>
      <c r="N664" s="90"/>
      <c r="O664" s="90"/>
    </row>
    <row r="665" spans="1:15" ht="17.399999999999999" x14ac:dyDescent="0.3">
      <c r="A665" s="134"/>
      <c r="B665" s="139"/>
      <c r="C665" s="134"/>
      <c r="D665" s="134"/>
      <c r="E665" s="140"/>
      <c r="F665" s="140"/>
      <c r="G665" s="140"/>
      <c r="H665" s="140"/>
      <c r="J665" s="90"/>
      <c r="K665" s="95"/>
      <c r="L665" s="90"/>
      <c r="M665" s="90"/>
      <c r="N665" s="90"/>
      <c r="O665" s="90"/>
    </row>
    <row r="666" spans="1:15" ht="17.399999999999999" x14ac:dyDescent="0.3">
      <c r="A666" s="134"/>
      <c r="B666" s="139"/>
      <c r="C666" s="134"/>
      <c r="D666" s="134"/>
      <c r="E666" s="140"/>
      <c r="F666" s="140"/>
      <c r="G666" s="140"/>
      <c r="H666" s="140"/>
      <c r="J666" s="90"/>
      <c r="K666" s="95"/>
      <c r="L666" s="90"/>
      <c r="M666" s="90"/>
      <c r="N666" s="90"/>
      <c r="O666" s="90"/>
    </row>
    <row r="667" spans="1:15" ht="17.399999999999999" x14ac:dyDescent="0.3">
      <c r="A667" s="134"/>
      <c r="B667" s="139"/>
      <c r="C667" s="134"/>
      <c r="D667" s="134"/>
      <c r="E667" s="140"/>
      <c r="F667" s="140"/>
      <c r="G667" s="140"/>
      <c r="H667" s="140"/>
      <c r="J667" s="90"/>
      <c r="K667" s="95"/>
      <c r="L667" s="90"/>
      <c r="M667" s="90"/>
      <c r="N667" s="90"/>
      <c r="O667" s="90"/>
    </row>
    <row r="668" spans="1:15" ht="17.399999999999999" x14ac:dyDescent="0.3">
      <c r="A668" s="134"/>
      <c r="B668" s="139"/>
      <c r="C668" s="134"/>
      <c r="D668" s="134"/>
      <c r="E668" s="140"/>
      <c r="F668" s="140"/>
      <c r="G668" s="140"/>
      <c r="H668" s="140"/>
      <c r="J668" s="90"/>
      <c r="K668" s="95"/>
      <c r="L668" s="90"/>
      <c r="M668" s="90"/>
      <c r="N668" s="90"/>
      <c r="O668" s="90"/>
    </row>
    <row r="669" spans="1:15" ht="17.399999999999999" x14ac:dyDescent="0.3">
      <c r="A669" s="134"/>
      <c r="B669" s="139"/>
      <c r="C669" s="134"/>
      <c r="D669" s="134"/>
      <c r="E669" s="140"/>
      <c r="F669" s="140"/>
      <c r="G669" s="140"/>
      <c r="H669" s="140"/>
      <c r="J669" s="90"/>
      <c r="K669" s="95"/>
      <c r="L669" s="90"/>
      <c r="M669" s="90"/>
      <c r="N669" s="90"/>
      <c r="O669" s="90"/>
    </row>
    <row r="670" spans="1:15" ht="17.399999999999999" x14ac:dyDescent="0.3">
      <c r="A670" s="134"/>
      <c r="B670" s="139"/>
      <c r="C670" s="134"/>
      <c r="D670" s="134"/>
      <c r="E670" s="140"/>
      <c r="F670" s="140"/>
      <c r="G670" s="140"/>
      <c r="H670" s="140"/>
      <c r="J670" s="90"/>
      <c r="K670" s="95"/>
      <c r="L670" s="90"/>
      <c r="M670" s="90"/>
      <c r="N670" s="90"/>
      <c r="O670" s="90"/>
    </row>
    <row r="671" spans="1:15" ht="17.399999999999999" x14ac:dyDescent="0.3">
      <c r="A671" s="134"/>
      <c r="B671" s="139"/>
      <c r="C671" s="134"/>
      <c r="D671" s="134"/>
      <c r="E671" s="140"/>
      <c r="F671" s="140"/>
      <c r="G671" s="140"/>
      <c r="H671" s="140"/>
      <c r="J671" s="90"/>
      <c r="K671" s="95"/>
      <c r="L671" s="90"/>
      <c r="M671" s="90"/>
      <c r="N671" s="90"/>
      <c r="O671" s="90"/>
    </row>
    <row r="672" spans="1:15" ht="17.399999999999999" x14ac:dyDescent="0.3">
      <c r="A672" s="134"/>
      <c r="B672" s="139"/>
      <c r="C672" s="134"/>
      <c r="D672" s="134"/>
      <c r="E672" s="140"/>
      <c r="F672" s="140"/>
      <c r="G672" s="140"/>
      <c r="H672" s="140"/>
      <c r="J672" s="90"/>
      <c r="K672" s="95"/>
      <c r="L672" s="90"/>
      <c r="M672" s="90"/>
      <c r="N672" s="90"/>
      <c r="O672" s="90"/>
    </row>
    <row r="673" spans="1:15" ht="17.399999999999999" x14ac:dyDescent="0.3">
      <c r="A673" s="134"/>
      <c r="B673" s="139"/>
      <c r="C673" s="134"/>
      <c r="D673" s="134"/>
      <c r="E673" s="140"/>
      <c r="F673" s="140"/>
      <c r="G673" s="140"/>
      <c r="H673" s="140"/>
      <c r="J673" s="90"/>
      <c r="K673" s="95"/>
      <c r="L673" s="90"/>
      <c r="M673" s="90"/>
      <c r="N673" s="90"/>
      <c r="O673" s="90"/>
    </row>
    <row r="674" spans="1:15" thickBot="1" x14ac:dyDescent="0.35">
      <c r="A674" s="134"/>
      <c r="B674" s="139"/>
      <c r="C674" s="134"/>
      <c r="D674" s="134"/>
      <c r="E674" s="140"/>
      <c r="F674" s="140"/>
      <c r="G674" s="140"/>
      <c r="H674" s="140"/>
      <c r="J674" s="90"/>
      <c r="K674" s="95"/>
      <c r="L674" s="90"/>
      <c r="M674" s="90"/>
      <c r="N674" s="90"/>
      <c r="O674" s="90"/>
    </row>
  </sheetData>
  <dataConsolidate/>
  <mergeCells count="113">
    <mergeCell ref="E1:G1"/>
    <mergeCell ref="A175:A199"/>
    <mergeCell ref="L68:L78"/>
    <mergeCell ref="L82:L97"/>
    <mergeCell ref="L99:L104"/>
    <mergeCell ref="L106:L128"/>
    <mergeCell ref="L130:L138"/>
    <mergeCell ref="L171:L174"/>
    <mergeCell ref="B198:B199"/>
    <mergeCell ref="C198:C199"/>
    <mergeCell ref="L176:L193"/>
    <mergeCell ref="K189:K193"/>
    <mergeCell ref="K185:K188"/>
    <mergeCell ref="K179:K184"/>
    <mergeCell ref="K176:K178"/>
    <mergeCell ref="L195:L199"/>
    <mergeCell ref="K195:K197"/>
    <mergeCell ref="K198:K199"/>
    <mergeCell ref="B176:B178"/>
    <mergeCell ref="C176:C178"/>
    <mergeCell ref="B179:B184"/>
    <mergeCell ref="C179:C184"/>
    <mergeCell ref="B185:B188"/>
    <mergeCell ref="C185:C188"/>
    <mergeCell ref="B189:B193"/>
    <mergeCell ref="C189:C193"/>
    <mergeCell ref="B195:B197"/>
    <mergeCell ref="C195:C197"/>
    <mergeCell ref="L149:L159"/>
    <mergeCell ref="L140:L147"/>
    <mergeCell ref="K149:K158"/>
    <mergeCell ref="C167:C168"/>
    <mergeCell ref="B167:B168"/>
    <mergeCell ref="K167:K168"/>
    <mergeCell ref="L161:L169"/>
    <mergeCell ref="C165:C166"/>
    <mergeCell ref="B165:B166"/>
    <mergeCell ref="K165:K166"/>
    <mergeCell ref="L42:L59"/>
    <mergeCell ref="L61:L66"/>
    <mergeCell ref="A4:A40"/>
    <mergeCell ref="B4:B12"/>
    <mergeCell ref="C4:C12"/>
    <mergeCell ref="K4:K12"/>
    <mergeCell ref="B13:B24"/>
    <mergeCell ref="C13:C24"/>
    <mergeCell ref="K13:K24"/>
    <mergeCell ref="B25:B31"/>
    <mergeCell ref="C25:C31"/>
    <mergeCell ref="L4:L35"/>
    <mergeCell ref="L37:L40"/>
    <mergeCell ref="K25:K31"/>
    <mergeCell ref="B32:B35"/>
    <mergeCell ref="C32:C35"/>
    <mergeCell ref="K32:K35"/>
    <mergeCell ref="K37:K40"/>
    <mergeCell ref="B37:B40"/>
    <mergeCell ref="C37:C40"/>
    <mergeCell ref="A67:A80"/>
    <mergeCell ref="B50:B54"/>
    <mergeCell ref="C50:C54"/>
    <mergeCell ref="C103:C104"/>
    <mergeCell ref="B103:B104"/>
    <mergeCell ref="A81:A104"/>
    <mergeCell ref="E2:G2"/>
    <mergeCell ref="A2:D2"/>
    <mergeCell ref="A105:A138"/>
    <mergeCell ref="Q137:Q138"/>
    <mergeCell ref="B55:B57"/>
    <mergeCell ref="C55:C57"/>
    <mergeCell ref="K55:K57"/>
    <mergeCell ref="B58:B59"/>
    <mergeCell ref="C58:C59"/>
    <mergeCell ref="K58:K59"/>
    <mergeCell ref="J2:N2"/>
    <mergeCell ref="A41:A66"/>
    <mergeCell ref="A3:B3"/>
    <mergeCell ref="K50:K54"/>
    <mergeCell ref="K99:K100"/>
    <mergeCell ref="B99:B100"/>
    <mergeCell ref="C99:C100"/>
    <mergeCell ref="B101:B102"/>
    <mergeCell ref="C101:C102"/>
    <mergeCell ref="B46:B49"/>
    <mergeCell ref="C46:C49"/>
    <mergeCell ref="K46:K49"/>
    <mergeCell ref="B42:B45"/>
    <mergeCell ref="C42:C45"/>
    <mergeCell ref="K42:K45"/>
    <mergeCell ref="C82:C90"/>
    <mergeCell ref="B82:B90"/>
    <mergeCell ref="K82:K90"/>
    <mergeCell ref="K101:K102"/>
    <mergeCell ref="K91:K94"/>
    <mergeCell ref="K95:K97"/>
    <mergeCell ref="C91:C94"/>
    <mergeCell ref="B91:B94"/>
    <mergeCell ref="C95:C97"/>
    <mergeCell ref="B95:B97"/>
    <mergeCell ref="K103:K104"/>
    <mergeCell ref="A160:A174"/>
    <mergeCell ref="C106:C112"/>
    <mergeCell ref="B106:B112"/>
    <mergeCell ref="C113:C127"/>
    <mergeCell ref="B113:B127"/>
    <mergeCell ref="K106:K112"/>
    <mergeCell ref="K113:K127"/>
    <mergeCell ref="C131:C138"/>
    <mergeCell ref="B131:B138"/>
    <mergeCell ref="K131:K138"/>
    <mergeCell ref="A139:A159"/>
    <mergeCell ref="C149:C158"/>
    <mergeCell ref="B149:B158"/>
  </mergeCells>
  <conditionalFormatting sqref="B4">
    <cfRule type="expression" dxfId="249" priority="242">
      <formula>AND($J4=0, $J5=0, $J6=0, $J7=0, $J8=0, $J9=0, $J10=0, $J11=0, $J12=0, $J4&lt;&gt;"", $J5&lt;&gt;"", $J6&lt;&gt;"", $J7&lt;&gt;"", $J8&lt;&gt;"", $J9&lt;&gt;"", $J10&lt;&gt;"", $J11&lt;&gt;"", $JJ12&lt;&gt;"")</formula>
    </cfRule>
    <cfRule type="expression" dxfId="248" priority="243">
      <formula>AND($J4=1, $J5=1, $J6=1, $J7=1, $J8=1, $J9=1, $J10=1, $J11=1, $J12=1)</formula>
    </cfRule>
  </conditionalFormatting>
  <conditionalFormatting sqref="B4:C4">
    <cfRule type="expression" dxfId="247" priority="241">
      <formula>COUNTIF($J4:$J12, 0)&gt;0</formula>
    </cfRule>
  </conditionalFormatting>
  <conditionalFormatting sqref="C4">
    <cfRule type="expression" dxfId="246" priority="244">
      <formula>AND($J4=0, $J5=0, $J6=0, $J7=0, $J8=0, $J9=0, $J10=0, $J11=0, $J12=0, $J4&lt;&gt;"", $J5&lt;&gt;"", $J6&lt;&gt;"", $J7&lt;&gt;"", $J8&lt;&gt;"", $J9&lt;&gt;"", $J10&lt;&gt;"", $J11&lt;&gt;"", $J12&lt;&gt;"")</formula>
    </cfRule>
    <cfRule type="expression" dxfId="245" priority="245">
      <formula>AND($J4=1, $J5=1, $J6=1, $J7=1, $J8=1, $J9=1, $J10=1, $J11=1, $J12=1)</formula>
    </cfRule>
  </conditionalFormatting>
  <conditionalFormatting sqref="D4:D12">
    <cfRule type="expression" dxfId="244" priority="238">
      <formula>AND($J4=0, $J4&lt;&gt;"")</formula>
    </cfRule>
    <cfRule type="expression" dxfId="243" priority="239">
      <formula>$J4=1</formula>
    </cfRule>
    <cfRule type="expression" dxfId="242" priority="240">
      <formula>$E$4("Mapped")</formula>
    </cfRule>
  </conditionalFormatting>
  <conditionalFormatting sqref="B13">
    <cfRule type="expression" dxfId="241" priority="234">
      <formula>AND($J13=0, $J14=0, $J15=0, $J16=0, $J17=0, $J18=0, $J19=0, $J20=0, $J21=0, $J22=0, $J23=0, $J24=0, $J13&lt;&gt;"", $J14&lt;&gt;"", $J15&lt;&gt;"", $J16&lt;&gt;"", $J17&lt;&gt;"", $J18&lt;&gt;"", $J19&lt;&gt;"", $J20&lt;&gt;"", $JJ21&lt;&gt;"", $J22&lt;&gt;"", $J23&lt;&gt;"", $J24&lt;&gt;"")</formula>
    </cfRule>
    <cfRule type="expression" dxfId="240" priority="235">
      <formula>AND($J13=1, $J14=1, $J15=1, $J16=1, $J17=1, $J18=1, $J19=1, $J20=1, $J21=1, $J22=1, $J23=1, $J24=1)</formula>
    </cfRule>
  </conditionalFormatting>
  <conditionalFormatting sqref="B13:C13">
    <cfRule type="expression" dxfId="239" priority="233">
      <formula>COUNTIF($J13:$J24, 0)&gt;0</formula>
    </cfRule>
  </conditionalFormatting>
  <conditionalFormatting sqref="C13">
    <cfRule type="expression" dxfId="238" priority="236">
      <formula>AND($J13=0, $J14=0, $J15=0, $J16=0, $J17=0, $J18=0, $J19=0, $J20=0, $J21=0, $J22=0, $J23=0, $J24=0, $J13&lt;&gt;"", $J14&lt;&gt;"", $J15&lt;&gt;"", $J16&lt;&gt;"", $J17&lt;&gt;"", $J18&lt;&gt;"", $J19&lt;&gt;"", $J20&lt;&gt;"", $J21&lt;&gt;"", $J22&lt;&gt;"", $J23&lt;&gt;"", $J24&lt;&gt;"")</formula>
    </cfRule>
    <cfRule type="expression" dxfId="237" priority="237">
      <formula>AND($J13=1, $J14=1, $J15=1, $J16=1, $J17=1, $J18=1, $J19=1, $J20=1, $J21=1, $J22=1, $J23=1, $J24=1)</formula>
    </cfRule>
  </conditionalFormatting>
  <conditionalFormatting sqref="D13:D24">
    <cfRule type="expression" dxfId="236" priority="230">
      <formula>AND($J13=0, $J13&lt;&gt;"")</formula>
    </cfRule>
    <cfRule type="expression" dxfId="235" priority="231">
      <formula>$J13=1</formula>
    </cfRule>
    <cfRule type="expression" dxfId="234" priority="232">
      <formula>$E$4("Mapped")</formula>
    </cfRule>
  </conditionalFormatting>
  <conditionalFormatting sqref="B25">
    <cfRule type="expression" dxfId="233" priority="221">
      <formula>COUNTIF($J25:$J29, 0)&gt;0</formula>
    </cfRule>
    <cfRule type="expression" dxfId="232" priority="222">
      <formula>AND($J25=0, $J26=0, $J27=0, $J28=0, $J29=0, $J25&lt;&gt;"", $J26&lt;&gt;"", $J27&lt;&gt;"", $J28&lt;&gt;"", $J29&lt;&gt;"")</formula>
    </cfRule>
    <cfRule type="expression" dxfId="231" priority="223">
      <formula>AND($J25=1, $J26=1, $J27=1, $J28=1, $J29=1)</formula>
    </cfRule>
  </conditionalFormatting>
  <conditionalFormatting sqref="C25">
    <cfRule type="expression" dxfId="230" priority="224">
      <formula>COUNTIF($J25:$J31, 0)&gt;0</formula>
    </cfRule>
    <cfRule type="expression" dxfId="229" priority="225">
      <formula>AND($J25=0, $J26=0, $J27=0, $J28=0, $J29=0, $J30=0, $J31=0, $J25&lt;&gt;"", $J26&lt;&gt;"", $J27&lt;&gt;"", $J28&lt;&gt;"", $J29&lt;&gt;"", $J30&lt;&gt;"", $J31&lt;&gt;"")</formula>
    </cfRule>
    <cfRule type="expression" dxfId="228" priority="226">
      <formula>AND($J25=1, $J26=1, $J27=1, $J28=1, $J29=1, $J30=1, $J31=1)</formula>
    </cfRule>
  </conditionalFormatting>
  <conditionalFormatting sqref="D25:D31">
    <cfRule type="expression" dxfId="227" priority="227">
      <formula>AND($J25=0, $J25&lt;&gt;"")</formula>
    </cfRule>
    <cfRule type="expression" dxfId="226" priority="228">
      <formula>$J25=1</formula>
    </cfRule>
    <cfRule type="expression" dxfId="225" priority="229">
      <formula>$E$4("Mapped")</formula>
    </cfRule>
  </conditionalFormatting>
  <conditionalFormatting sqref="B32:C33">
    <cfRule type="expression" dxfId="224" priority="218">
      <formula>COUNTIF($J32:$J35, 0)&gt;0</formula>
    </cfRule>
    <cfRule type="expression" dxfId="223" priority="219">
      <formula>AND($J32=0, $J35=0, $J32&lt;&gt;"", $J35&lt;&gt;"")</formula>
    </cfRule>
    <cfRule type="expression" dxfId="222" priority="220">
      <formula>AND($J32=1, $J35=1)</formula>
    </cfRule>
  </conditionalFormatting>
  <conditionalFormatting sqref="B34:C34">
    <cfRule type="expression" dxfId="221" priority="215">
      <formula>COUNTIF($J34:$J36, 0)&gt;0</formula>
    </cfRule>
    <cfRule type="expression" dxfId="220" priority="216">
      <formula>AND($J34=0, $J36=0, $J34&lt;&gt;"", $J36&lt;&gt;"")</formula>
    </cfRule>
    <cfRule type="expression" dxfId="219" priority="217">
      <formula>AND($J34=1, $J36=1)</formula>
    </cfRule>
  </conditionalFormatting>
  <conditionalFormatting sqref="D32:D35">
    <cfRule type="expression" dxfId="218" priority="212">
      <formula>AND($J32=0, $J32&lt;&gt;"")</formula>
    </cfRule>
    <cfRule type="expression" dxfId="217" priority="213">
      <formula>$J32=1</formula>
    </cfRule>
    <cfRule type="expression" dxfId="216" priority="214">
      <formula>$E$4("Mapped")</formula>
    </cfRule>
  </conditionalFormatting>
  <conditionalFormatting sqref="B37:C38">
    <cfRule type="expression" dxfId="215" priority="209">
      <formula>COUNTIF($J37:$J40, 0)&gt;0</formula>
    </cfRule>
    <cfRule type="expression" dxfId="214" priority="210">
      <formula>AND($J37=0, $J40=0, $J37&lt;&gt;"", $J40&lt;&gt;"")</formula>
    </cfRule>
    <cfRule type="expression" dxfId="213" priority="211">
      <formula>AND($J37=1, $J40=1)</formula>
    </cfRule>
  </conditionalFormatting>
  <conditionalFormatting sqref="B39:C39">
    <cfRule type="expression" dxfId="212" priority="206">
      <formula>COUNTIF($J39:$J41, 0)&gt;0</formula>
    </cfRule>
    <cfRule type="expression" dxfId="211" priority="207">
      <formula>AND($J39=0, $J41=0, $J39&lt;&gt;"", $J41&lt;&gt;"")</formula>
    </cfRule>
    <cfRule type="expression" dxfId="210" priority="208">
      <formula>AND($J39=1, $J41=1)</formula>
    </cfRule>
  </conditionalFormatting>
  <conditionalFormatting sqref="D37:D40">
    <cfRule type="expression" dxfId="209" priority="203">
      <formula>AND($J37=0, $J37&lt;&gt;"")</formula>
    </cfRule>
    <cfRule type="expression" dxfId="208" priority="204">
      <formula>$J37=1</formula>
    </cfRule>
    <cfRule type="expression" dxfId="207" priority="205">
      <formula>$E$4("Mapped")</formula>
    </cfRule>
  </conditionalFormatting>
  <conditionalFormatting sqref="B42:C43">
    <cfRule type="expression" dxfId="206" priority="200">
      <formula>COUNTIF($J42:$J45, 0)&gt;0</formula>
    </cfRule>
    <cfRule type="expression" dxfId="205" priority="201">
      <formula>AND($J42=0, $J45=0, $J42&lt;&gt;"", $J45&lt;&gt;"")</formula>
    </cfRule>
    <cfRule type="expression" dxfId="204" priority="202">
      <formula>AND($J42=1, $J45=1)</formula>
    </cfRule>
  </conditionalFormatting>
  <conditionalFormatting sqref="B44:C44">
    <cfRule type="expression" dxfId="203" priority="197">
      <formula>COUNTIF($J44:$J46, 0)&gt;0</formula>
    </cfRule>
    <cfRule type="expression" dxfId="202" priority="198">
      <formula>AND($J44=0, $J46=0, $J44&lt;&gt;"", $J46&lt;&gt;"")</formula>
    </cfRule>
    <cfRule type="expression" dxfId="201" priority="199">
      <formula>AND($J44=1, $J46=1)</formula>
    </cfRule>
  </conditionalFormatting>
  <conditionalFormatting sqref="D42:D49">
    <cfRule type="expression" dxfId="200" priority="194">
      <formula>AND($J42=0, $J42&lt;&gt;"")</formula>
    </cfRule>
    <cfRule type="expression" dxfId="199" priority="195">
      <formula>$J42=1</formula>
    </cfRule>
    <cfRule type="expression" dxfId="198" priority="196">
      <formula>$E$4("Mapped")</formula>
    </cfRule>
  </conditionalFormatting>
  <conditionalFormatting sqref="B46:C47">
    <cfRule type="expression" dxfId="197" priority="191">
      <formula>COUNTIF($J46:$J49, 0)&gt;0</formula>
    </cfRule>
    <cfRule type="expression" dxfId="196" priority="192">
      <formula>AND($J46=0, $J49=0, $J46&lt;&gt;"", $J49&lt;&gt;"")</formula>
    </cfRule>
    <cfRule type="expression" dxfId="195" priority="193">
      <formula>AND($J46=1, $J49=1)</formula>
    </cfRule>
  </conditionalFormatting>
  <conditionalFormatting sqref="B48:C48">
    <cfRule type="expression" dxfId="194" priority="188">
      <formula>COUNTIF($J48:$J50, 0)&gt;0</formula>
    </cfRule>
    <cfRule type="expression" dxfId="193" priority="189">
      <formula>AND($J48=0, $J50=0, $J48&lt;&gt;"", $J50&lt;&gt;"")</formula>
    </cfRule>
    <cfRule type="expression" dxfId="192" priority="190">
      <formula>AND($J48=1, $J50=1)</formula>
    </cfRule>
  </conditionalFormatting>
  <conditionalFormatting sqref="B50:C50">
    <cfRule type="expression" dxfId="191" priority="185">
      <formula>COUNTIF($J50:$J54, 0)&gt;0</formula>
    </cfRule>
    <cfRule type="expression" dxfId="190" priority="186">
      <formula>AND($J50=0, $J51=0, $J52=0, $J53=0, $J54=0, $J50&lt;&gt;"", $J51&lt;&gt;"", $J52&lt;&gt;"", $J53&lt;&gt;"", $J54&lt;&gt;"")</formula>
    </cfRule>
    <cfRule type="expression" dxfId="189" priority="187">
      <formula>AND($J50=1, $J51=1, $J52=1, $J53=1, $J54=1)</formula>
    </cfRule>
  </conditionalFormatting>
  <conditionalFormatting sqref="D50:D54">
    <cfRule type="expression" dxfId="188" priority="182">
      <formula>AND($J50=0, $J50&lt;&gt;"")</formula>
    </cfRule>
    <cfRule type="expression" dxfId="187" priority="183">
      <formula>$J50=1</formula>
    </cfRule>
    <cfRule type="expression" dxfId="186" priority="184">
      <formula>$E$4("Mapped")</formula>
    </cfRule>
  </conditionalFormatting>
  <conditionalFormatting sqref="B55:C55">
    <cfRule type="expression" dxfId="185" priority="176">
      <formula>COUNTIF($J55:$J57, 0)&gt;0</formula>
    </cfRule>
    <cfRule type="expression" dxfId="184" priority="177">
      <formula>AND($J55=0, $J56=0, $J57=0, $J55&lt;&gt;"", $J56&lt;&gt;"", $J57&lt;&gt;"")</formula>
    </cfRule>
    <cfRule type="expression" dxfId="183" priority="178">
      <formula>AND($J55=1, $J56=1, $J57=1)</formula>
    </cfRule>
  </conditionalFormatting>
  <conditionalFormatting sqref="D55:D57">
    <cfRule type="expression" dxfId="182" priority="179">
      <formula>AND($J55=0, $J55&lt;&gt;"")</formula>
    </cfRule>
    <cfRule type="expression" dxfId="181" priority="180">
      <formula>$J55=1</formula>
    </cfRule>
    <cfRule type="expression" dxfId="180" priority="181">
      <formula>$E$4("Mapped")</formula>
    </cfRule>
  </conditionalFormatting>
  <conditionalFormatting sqref="B58:C58">
    <cfRule type="expression" dxfId="179" priority="173">
      <formula>COUNTIF($J59, 0)&gt;0</formula>
    </cfRule>
    <cfRule type="expression" dxfId="178" priority="174">
      <formula>AND($J59=1)</formula>
    </cfRule>
    <cfRule type="expression" dxfId="177" priority="175">
      <formula>AND($J59=0, $J59&lt;&gt;"")</formula>
    </cfRule>
  </conditionalFormatting>
  <conditionalFormatting sqref="D58:D59">
    <cfRule type="expression" dxfId="176" priority="170">
      <formula>AND($J58=0, $J58&lt;&gt;"")</formula>
    </cfRule>
    <cfRule type="expression" dxfId="175" priority="171">
      <formula>$J58=1</formula>
    </cfRule>
    <cfRule type="expression" dxfId="174" priority="172">
      <formula>$E$4("Mapped")</formula>
    </cfRule>
  </conditionalFormatting>
  <conditionalFormatting sqref="B61:C66">
    <cfRule type="expression" dxfId="173" priority="164">
      <formula>COUNTIF($J61, 0)&gt;0</formula>
    </cfRule>
    <cfRule type="expression" dxfId="172" priority="165">
      <formula>AND($J61=0, $J61&lt;&gt;"")</formula>
    </cfRule>
    <cfRule type="expression" dxfId="171" priority="166">
      <formula>AND($J61=1)</formula>
    </cfRule>
  </conditionalFormatting>
  <conditionalFormatting sqref="D61:D66">
    <cfRule type="expression" dxfId="170" priority="167">
      <formula>AND($J61=0, $J61&lt;&gt;"")</formula>
    </cfRule>
    <cfRule type="expression" dxfId="169" priority="168">
      <formula>$J61=1</formula>
    </cfRule>
    <cfRule type="expression" dxfId="168" priority="169">
      <formula>$E$4("Mapped")</formula>
    </cfRule>
  </conditionalFormatting>
  <conditionalFormatting sqref="B68:C78">
    <cfRule type="expression" dxfId="167" priority="158">
      <formula>COUNTIF($J68, 0)&gt;0</formula>
    </cfRule>
    <cfRule type="expression" dxfId="166" priority="159">
      <formula>AND($J68=0, $J68&lt;&gt;"")</formula>
    </cfRule>
    <cfRule type="expression" dxfId="165" priority="160">
      <formula>AND($J68=1)</formula>
    </cfRule>
  </conditionalFormatting>
  <conditionalFormatting sqref="D68:D78">
    <cfRule type="expression" dxfId="164" priority="161">
      <formula>AND($J68=0, $J68&lt;&gt;"")</formula>
    </cfRule>
    <cfRule type="expression" dxfId="163" priority="162">
      <formula>$J68=1</formula>
    </cfRule>
    <cfRule type="expression" dxfId="162" priority="163">
      <formula>$E$4("Mapped")</formula>
    </cfRule>
  </conditionalFormatting>
  <conditionalFormatting sqref="B80:C80">
    <cfRule type="expression" dxfId="161" priority="152">
      <formula>COUNTIF($J80, 0)&gt;0</formula>
    </cfRule>
    <cfRule type="expression" dxfId="160" priority="153">
      <formula>AND($J80=0, $J80&lt;&gt;"")</formula>
    </cfRule>
    <cfRule type="expression" dxfId="159" priority="154">
      <formula>AND($J80=1)</formula>
    </cfRule>
  </conditionalFormatting>
  <conditionalFormatting sqref="D80">
    <cfRule type="expression" dxfId="158" priority="155">
      <formula>AND($J80=0, $J80&lt;&gt;"")</formula>
    </cfRule>
    <cfRule type="expression" dxfId="157" priority="156">
      <formula>$J80=1</formula>
    </cfRule>
    <cfRule type="expression" dxfId="156" priority="157">
      <formula>$E$4("Mapped")</formula>
    </cfRule>
  </conditionalFormatting>
  <conditionalFormatting sqref="B82">
    <cfRule type="expression" dxfId="155" priority="148">
      <formula>AND($J82=0, $J83=0, $J84=0, $J85=0, $J86=0, $J87=0, $J88=0, $J89=0, $J90=0, $J91=0, $J92=0, $J93=0, $J82&lt;&gt;"", $J83&lt;&gt;"", $J84&lt;&gt;"", $J85&lt;&gt;"", $J86&lt;&gt;"", $J87&lt;&gt;"", $J88&lt;&gt;"", $J89&lt;&gt;"", $JJ90&lt;&gt;"", $J91&lt;&gt;"", $J92&lt;&gt;"", $J93&lt;&gt;"")</formula>
    </cfRule>
    <cfRule type="expression" dxfId="154" priority="149">
      <formula>AND($J82=1, $J83=1, $J84=1, $J85=1, $J86=1, $J87=1, $J88=1, $J89=1, $J90=1, $J91=1, $J92=1, $J93=1)</formula>
    </cfRule>
  </conditionalFormatting>
  <conditionalFormatting sqref="B82:C82">
    <cfRule type="expression" dxfId="153" priority="147">
      <formula>COUNTIF($J82:$J90, 0)&gt;0</formula>
    </cfRule>
  </conditionalFormatting>
  <conditionalFormatting sqref="C82">
    <cfRule type="expression" dxfId="152" priority="150">
      <formula>AND($J82=0, $J83=0, $J84=0, $J85=0, $J86=0, $J87=0, $J88=0, $J89=0, $J90=0, $J82&lt;&gt;"", $J83&lt;&gt;"", $J84&lt;&gt;"", $J85&lt;&gt;"", $J86&lt;&gt;"", $J87&lt;&gt;"", $J88&lt;&gt;"", $J89&lt;&gt;"", $J90&lt;&gt;"")</formula>
    </cfRule>
    <cfRule type="expression" dxfId="151" priority="151">
      <formula>AND($J82=1, $J83=1, $J84=1, $J85=1, $J86=1, $J87=1, $J88=1, $J89=1, $J90=1)</formula>
    </cfRule>
  </conditionalFormatting>
  <conditionalFormatting sqref="D82:D90">
    <cfRule type="expression" dxfId="150" priority="144">
      <formula>AND($J82=0, $J82&lt;&gt;"")</formula>
    </cfRule>
    <cfRule type="expression" dxfId="149" priority="145">
      <formula>$J82=1</formula>
    </cfRule>
    <cfRule type="expression" dxfId="148" priority="146">
      <formula>$E$4("Mapped")</formula>
    </cfRule>
  </conditionalFormatting>
  <conditionalFormatting sqref="B91:C91">
    <cfRule type="expression" dxfId="147" priority="141">
      <formula>COUNTIF($J91:$J94, 0)&gt;0</formula>
    </cfRule>
    <cfRule type="expression" dxfId="146" priority="142">
      <formula>AND($J91=0, $J92=0, $J93=0, $J94=0, $J91&lt;&gt;"", $J92&lt;&gt;"", $J93&lt;&gt;"", $J94&lt;&gt;"")</formula>
    </cfRule>
    <cfRule type="expression" dxfId="145" priority="143">
      <formula>AND($J91=1, $J92=1, $J93=1, $J94=1)</formula>
    </cfRule>
  </conditionalFormatting>
  <conditionalFormatting sqref="D91:D94">
    <cfRule type="expression" dxfId="144" priority="138">
      <formula>AND($J91=0, $J91&lt;&gt;"")</formula>
    </cfRule>
    <cfRule type="expression" dxfId="143" priority="139">
      <formula>$J91=1</formula>
    </cfRule>
    <cfRule type="expression" dxfId="142" priority="140">
      <formula>$E$4("Mapped")</formula>
    </cfRule>
  </conditionalFormatting>
  <conditionalFormatting sqref="B95:C95">
    <cfRule type="expression" dxfId="141" priority="135">
      <formula>COUNTIF($J95:$J97, 0)&gt;0</formula>
    </cfRule>
    <cfRule type="expression" dxfId="140" priority="136">
      <formula>AND($J95=0, $J96=0, $J97=0, $J95&lt;&gt;"", $J96&lt;&gt;"", $J97&lt;&gt;"")</formula>
    </cfRule>
    <cfRule type="expression" dxfId="139" priority="137">
      <formula>AND($J95=1, $J96=1, $J97=1)</formula>
    </cfRule>
  </conditionalFormatting>
  <conditionalFormatting sqref="D95:D97">
    <cfRule type="expression" dxfId="138" priority="132">
      <formula>AND($J95=0, $J95&lt;&gt;"")</formula>
    </cfRule>
    <cfRule type="expression" dxfId="137" priority="133">
      <formula>$J95=1</formula>
    </cfRule>
    <cfRule type="expression" dxfId="136" priority="134">
      <formula>$E$4("Mapped")</formula>
    </cfRule>
  </conditionalFormatting>
  <conditionalFormatting sqref="B99:C99">
    <cfRule type="expression" dxfId="135" priority="129">
      <formula>COUNTIF($J100, 0)&gt;0</formula>
    </cfRule>
    <cfRule type="expression" dxfId="134" priority="130">
      <formula>AND($J100=1)</formula>
    </cfRule>
    <cfRule type="expression" dxfId="133" priority="131">
      <formula>AND($J100=0, $J100&lt;&gt;"")</formula>
    </cfRule>
  </conditionalFormatting>
  <conditionalFormatting sqref="D99:D104">
    <cfRule type="expression" dxfId="132" priority="126">
      <formula>AND($J99=0, $J99&lt;&gt;"")</formula>
    </cfRule>
    <cfRule type="expression" dxfId="131" priority="127">
      <formula>$J99=1</formula>
    </cfRule>
    <cfRule type="expression" dxfId="130" priority="128">
      <formula>$E$4("Mapped")</formula>
    </cfRule>
  </conditionalFormatting>
  <conditionalFormatting sqref="B101:C101">
    <cfRule type="expression" dxfId="129" priority="123">
      <formula>COUNTIF($J102, 0)&gt;0</formula>
    </cfRule>
    <cfRule type="expression" dxfId="128" priority="124">
      <formula>AND($J102=1)</formula>
    </cfRule>
    <cfRule type="expression" dxfId="127" priority="125">
      <formula>AND($J102=0, $J102&lt;&gt;"")</formula>
    </cfRule>
  </conditionalFormatting>
  <conditionalFormatting sqref="B103:C103">
    <cfRule type="expression" dxfId="126" priority="120">
      <formula>COUNTIF($J104, 0)&gt;0</formula>
    </cfRule>
    <cfRule type="expression" dxfId="125" priority="121">
      <formula>AND($J104=1)</formula>
    </cfRule>
    <cfRule type="expression" dxfId="124" priority="122">
      <formula>AND($J104=0, $J104&lt;&gt;"")</formula>
    </cfRule>
  </conditionalFormatting>
  <conditionalFormatting sqref="B106">
    <cfRule type="expression" dxfId="123" priority="114">
      <formula>COUNTIF($J106:$J110, 0)&gt;0</formula>
    </cfRule>
    <cfRule type="expression" dxfId="122" priority="115">
      <formula>AND($J106=0, $J107=0, $J108=0, $J109=0, $J110=0, $J106&lt;&gt;"", $J107&lt;&gt;"", $J108&lt;&gt;"", $J109&lt;&gt;"", $J110&lt;&gt;"")</formula>
    </cfRule>
    <cfRule type="expression" dxfId="121" priority="116">
      <formula>AND($J106=1, $J107=1, $J108=1, $J109=1, $J110=1)</formula>
    </cfRule>
  </conditionalFormatting>
  <conditionalFormatting sqref="C106">
    <cfRule type="expression" dxfId="120" priority="117">
      <formula>COUNTIF($J106:$J112, 0)&gt;0</formula>
    </cfRule>
    <cfRule type="expression" dxfId="119" priority="118">
      <formula>AND($J106=0, $J107=0, $J108=0, $J109=0, $J110=0, $J111=0, $J112=0, $J106&lt;&gt;"", $J107&lt;&gt;"", $J108&lt;&gt;"", $J109&lt;&gt;"", $J110&lt;&gt;"", $J111&lt;&gt;"", $J112&lt;&gt;"")</formula>
    </cfRule>
    <cfRule type="expression" dxfId="118" priority="119">
      <formula>AND($J106=1, $J107=1, $J108=1, $J109=1, $J110=1, $J111=1, $J112=1)</formula>
    </cfRule>
  </conditionalFormatting>
  <conditionalFormatting sqref="D106:D112">
    <cfRule type="expression" dxfId="117" priority="111">
      <formula>AND($J106=0, $J106&lt;&gt;"")</formula>
    </cfRule>
    <cfRule type="expression" dxfId="116" priority="112">
      <formula>$J106=1</formula>
    </cfRule>
    <cfRule type="expression" dxfId="115" priority="113">
      <formula>$E$4("Mapped")</formula>
    </cfRule>
  </conditionalFormatting>
  <conditionalFormatting sqref="B113">
    <cfRule type="expression" dxfId="114" priority="107">
      <formula>AND($J113=0, $J114=0, $J115=0, $J116=0, $J117=0, $J118=0, $J119=0, $J120=0, $J121=0, $J122=0, $J123=0, $J124=0, $J125=0, $J126=0, $J127=0, $J113&lt;&gt;"", $J114&lt;&gt;"", $J115&lt;&gt;"", $J116&lt;&gt;"", $J117&lt;&gt;"", $J118&lt;&gt;"", $J119&lt;&gt;"", $J120&lt;&gt;"", $JJ121&lt;&gt;"", $J122&lt;&gt;"", $J123&lt;&gt;"", $J124&lt;&gt;"", $J125&lt;&gt;"", $J126&lt;&gt;"", $J127&lt;&gt;"")</formula>
    </cfRule>
    <cfRule type="expression" dxfId="113" priority="108">
      <formula>AND($J113=1, $J114=1, $J115=1, $J116=1, $J117=1, $J118=1, $J119=1, $J120=1, $J121=1, $J122=1, $J123=1, $J124=1, $J125=1, $J126=1, $J127=1)</formula>
    </cfRule>
  </conditionalFormatting>
  <conditionalFormatting sqref="B113:C113">
    <cfRule type="expression" dxfId="112" priority="106">
      <formula>COUNTIF($J113:$J127, 0)&gt;0</formula>
    </cfRule>
  </conditionalFormatting>
  <conditionalFormatting sqref="C113">
    <cfRule type="expression" dxfId="111" priority="109">
      <formula>AND($J113=0, $J114=0, $J115=0, $J116=0, $J117=0, $J118=0, $J119=0, $J120=0, $J121=0, $J122=0, $J123=0, $J124=0, $J125=0, $J126=0, $J127=0, $J113&lt;&gt;"", $J114&lt;&gt;"", $J115&lt;&gt;"", $J116&lt;&gt;"", $J117&lt;&gt;"", $J118&lt;&gt;"", $J119&lt;&gt;"", $J120&lt;&gt;"", $J121&lt;&gt;"", $J122&lt;&gt;"", $J123&lt;&gt;"", $J124&lt;&gt;"", $J125&lt;&gt;"", $J126&lt;&gt;"", $J127&lt;&gt;"")</formula>
    </cfRule>
    <cfRule type="expression" dxfId="110" priority="110">
      <formula>AND($J113=1, $J114=1, $J115=1, $J116=1, $J117=1, $J118=1, $J119=1, $J120=1, $J121=1, $J122=1, $J123=1, $J124=1, $J125=1, $J126=1, $J127=1)</formula>
    </cfRule>
  </conditionalFormatting>
  <conditionalFormatting sqref="D113:D127">
    <cfRule type="expression" dxfId="109" priority="103">
      <formula>AND($J113=0, $J113&lt;&gt;"")</formula>
    </cfRule>
    <cfRule type="expression" dxfId="108" priority="104">
      <formula>$J113=1</formula>
    </cfRule>
    <cfRule type="expression" dxfId="107" priority="105">
      <formula>$E$4("Mapped")</formula>
    </cfRule>
  </conditionalFormatting>
  <conditionalFormatting sqref="B128:C128">
    <cfRule type="expression" dxfId="106" priority="97">
      <formula>COUNTIF($J128, 0)&gt;0</formula>
    </cfRule>
    <cfRule type="expression" dxfId="105" priority="98">
      <formula>AND($J128=0, $J128&lt;&gt;"")</formula>
    </cfRule>
    <cfRule type="expression" dxfId="104" priority="99">
      <formula>AND($J128=1)</formula>
    </cfRule>
  </conditionalFormatting>
  <conditionalFormatting sqref="D128">
    <cfRule type="expression" dxfId="103" priority="100">
      <formula>AND($J128=0, $J128&lt;&gt;"")</formula>
    </cfRule>
    <cfRule type="expression" dxfId="102" priority="101">
      <formula>$J128=1</formula>
    </cfRule>
    <cfRule type="expression" dxfId="101" priority="102">
      <formula>$E$4("Mapped")</formula>
    </cfRule>
  </conditionalFormatting>
  <conditionalFormatting sqref="B130:C130">
    <cfRule type="expression" dxfId="100" priority="91">
      <formula>COUNTIF($J130, 0)&gt;0</formula>
    </cfRule>
    <cfRule type="expression" dxfId="99" priority="92">
      <formula>AND($J130=0, $J130&lt;&gt;"")</formula>
    </cfRule>
    <cfRule type="expression" dxfId="98" priority="93">
      <formula>AND($J130=1)</formula>
    </cfRule>
  </conditionalFormatting>
  <conditionalFormatting sqref="D130">
    <cfRule type="expression" dxfId="97" priority="94">
      <formula>AND($J130=0, $J130&lt;&gt;"")</formula>
    </cfRule>
    <cfRule type="expression" dxfId="96" priority="95">
      <formula>$J130=1</formula>
    </cfRule>
    <cfRule type="expression" dxfId="95" priority="96">
      <formula>$E$4("Mapped")</formula>
    </cfRule>
  </conditionalFormatting>
  <conditionalFormatting sqref="B131">
    <cfRule type="expression" dxfId="94" priority="82">
      <formula>COUNTIF($J131:$J135, 0)&gt;0</formula>
    </cfRule>
    <cfRule type="expression" dxfId="93" priority="83">
      <formula>AND($J131=0, $J132=0, $J133=0, $J134=0, $J135=0, $J131&lt;&gt;"", $J132&lt;&gt;"", $J133&lt;&gt;"", $J134&lt;&gt;"", $J135&lt;&gt;"")</formula>
    </cfRule>
    <cfRule type="expression" dxfId="92" priority="84">
      <formula>AND($J131=1, $J132=1, $J133=1, $J134=1, $J135=1)</formula>
    </cfRule>
  </conditionalFormatting>
  <conditionalFormatting sqref="C131">
    <cfRule type="expression" dxfId="91" priority="85">
      <formula>COUNTIF($J131:$J138, 0)&gt;0</formula>
    </cfRule>
    <cfRule type="expression" dxfId="86" priority="86">
      <formula>AND($J131=0, $J132=0, $J133=0, $J134=0, $J135=0, $J136=0, $J137=0, $J138=0, $J131&lt;&gt;"", $J132&lt;&gt;"", $J133&lt;&gt;"", $J134&lt;&gt;"", $J135&lt;&gt;"", $J136&lt;&gt;"", $J137&lt;&gt;"", $J138&lt;&gt;"")</formula>
    </cfRule>
    <cfRule type="expression" dxfId="90" priority="87">
      <formula>AND($J131=1, $J132=1, $J133=1, $J134=1, $J135=1, $J136=1, $J137=1, $J138=1)</formula>
    </cfRule>
  </conditionalFormatting>
  <conditionalFormatting sqref="D131:D138">
    <cfRule type="expression" dxfId="89" priority="88">
      <formula>AND($J131=0, $J131&lt;&gt;"")</formula>
    </cfRule>
    <cfRule type="expression" dxfId="88" priority="89">
      <formula>$J131=1</formula>
    </cfRule>
    <cfRule type="expression" dxfId="87" priority="90">
      <formula>$E$4("Mapped")</formula>
    </cfRule>
  </conditionalFormatting>
  <conditionalFormatting sqref="B140:C147">
    <cfRule type="expression" dxfId="85" priority="77">
      <formula>COUNTIF($J140, 0)&gt;0</formula>
    </cfRule>
    <cfRule type="expression" dxfId="84" priority="79">
      <formula>AND($J140=1)</formula>
    </cfRule>
  </conditionalFormatting>
  <conditionalFormatting sqref="B140:D147">
    <cfRule type="expression" dxfId="83" priority="78">
      <formula>AND($J140=0, $J140&lt;&gt;"")</formula>
    </cfRule>
  </conditionalFormatting>
  <conditionalFormatting sqref="D140:D147">
    <cfRule type="expression" dxfId="81" priority="80">
      <formula>$J140=1</formula>
    </cfRule>
    <cfRule type="expression" dxfId="82" priority="81">
      <formula>$E$4("Mapped")</formula>
    </cfRule>
  </conditionalFormatting>
  <conditionalFormatting sqref="B149">
    <cfRule type="expression" dxfId="80" priority="73">
      <formula>AND($J149=0, $J150=0, $J151=0, $J152=0, $J153=0, $J154=0, $J155=0, $J156=0, $J157=0, $J158=0, $J149&lt;&gt;"", $J150&lt;&gt;"", $J151&lt;&gt;"", $J152&lt;&gt;"", $J153&lt;&gt;"", $J154&lt;&gt;"", $J155&lt;&gt;"", $J156&lt;&gt;"", $JJ157&lt;&gt;"", $J158&lt;&gt;"")</formula>
    </cfRule>
    <cfRule type="expression" dxfId="79" priority="74">
      <formula>AND($J149=1, $J150=1, $J151=1, $J152=1, $J153=1, $J154=1, $J155=1, $J156=1, $J157=1, $J158=1)</formula>
    </cfRule>
  </conditionalFormatting>
  <conditionalFormatting sqref="B149:C149">
    <cfRule type="expression" dxfId="78" priority="72">
      <formula>COUNTIF($J149:$J158, 0)&gt;0</formula>
    </cfRule>
  </conditionalFormatting>
  <conditionalFormatting sqref="C149">
    <cfRule type="expression" dxfId="77" priority="75">
      <formula>AND($J149=0, $J150=0, $J151=0, $J152=0, $J153=0, $J154=0, $J155=0, $J156=0, $J157=0, $J158=0, $J149&lt;&gt;"", $J150&lt;&gt;"", $J151&lt;&gt;"", $J152&lt;&gt;"", $J153&lt;&gt;"", $J154&lt;&gt;"", $J155&lt;&gt;"", $J156&lt;&gt;"", $J157&lt;&gt;"", $J158&lt;&gt;"")</formula>
    </cfRule>
    <cfRule type="expression" dxfId="76" priority="76">
      <formula>AND($J149=1, $J150=1, $J151=1, $J152=1, $J153=1, $J154=1, $J155=1, $J156=1, $J157=1, $J158=1)</formula>
    </cfRule>
  </conditionalFormatting>
  <conditionalFormatting sqref="D149:D158">
    <cfRule type="expression" dxfId="75" priority="69">
      <formula>AND($J149=0, $J149&lt;&gt;"")</formula>
    </cfRule>
    <cfRule type="expression" dxfId="74" priority="70">
      <formula>$J149=1</formula>
    </cfRule>
    <cfRule type="expression" dxfId="73" priority="71">
      <formula>$E$4("Mapped")</formula>
    </cfRule>
  </conditionalFormatting>
  <conditionalFormatting sqref="B159:C159">
    <cfRule type="expression" dxfId="72" priority="64">
      <formula>COUNTIF($J159, 0)&gt;0</formula>
    </cfRule>
    <cfRule type="expression" dxfId="71" priority="66">
      <formula>AND($J159=1)</formula>
    </cfRule>
  </conditionalFormatting>
  <conditionalFormatting sqref="B159:D159">
    <cfRule type="expression" dxfId="70" priority="65">
      <formula>AND($J159=0, $J159&lt;&gt;"")</formula>
    </cfRule>
  </conditionalFormatting>
  <conditionalFormatting sqref="D159">
    <cfRule type="expression" dxfId="68" priority="67">
      <formula>$J159=1</formula>
    </cfRule>
    <cfRule type="expression" dxfId="69" priority="68">
      <formula>$E$4("Mapped")</formula>
    </cfRule>
  </conditionalFormatting>
  <conditionalFormatting sqref="B161:C164">
    <cfRule type="expression" dxfId="67" priority="59">
      <formula>COUNTIF($J161, 0)&gt;0</formula>
    </cfRule>
    <cfRule type="expression" dxfId="66" priority="61">
      <formula>AND($J161=1)</formula>
    </cfRule>
  </conditionalFormatting>
  <conditionalFormatting sqref="B161:D164">
    <cfRule type="expression" dxfId="65" priority="60">
      <formula>AND($J161=0, $J161&lt;&gt;"")</formula>
    </cfRule>
  </conditionalFormatting>
  <conditionalFormatting sqref="D161:D164">
    <cfRule type="expression" dxfId="64" priority="62">
      <formula>$J161=1</formula>
    </cfRule>
    <cfRule type="expression" dxfId="63" priority="63">
      <formula>$E$4("Mapped")</formula>
    </cfRule>
  </conditionalFormatting>
  <conditionalFormatting sqref="B165:C165">
    <cfRule type="expression" dxfId="60" priority="56">
      <formula>COUNTIF($J166, 0)&gt;0</formula>
    </cfRule>
    <cfRule type="expression" dxfId="61" priority="57">
      <formula>AND($J166=1)</formula>
    </cfRule>
    <cfRule type="expression" dxfId="62" priority="58">
      <formula>AND($J166=0, $J166&lt;&gt;"")</formula>
    </cfRule>
  </conditionalFormatting>
  <conditionalFormatting sqref="D165:D168">
    <cfRule type="expression" dxfId="57" priority="53">
      <formula>AND($J165=0, $J165&lt;&gt;"")</formula>
    </cfRule>
    <cfRule type="expression" dxfId="58" priority="54">
      <formula>$J165=1</formula>
    </cfRule>
    <cfRule type="expression" dxfId="59" priority="55">
      <formula>$E$4("Mapped")</formula>
    </cfRule>
  </conditionalFormatting>
  <conditionalFormatting sqref="B167:C167">
    <cfRule type="expression" dxfId="56" priority="50">
      <formula>COUNTIF($J168, 0)&gt;0</formula>
    </cfRule>
    <cfRule type="expression" dxfId="55" priority="51">
      <formula>AND($J168=1)</formula>
    </cfRule>
    <cfRule type="expression" dxfId="54" priority="52">
      <formula>AND($J168=0, $J168&lt;&gt;"")</formula>
    </cfRule>
  </conditionalFormatting>
  <conditionalFormatting sqref="B169:C169">
    <cfRule type="expression" dxfId="48" priority="45">
      <formula>COUNTIF($J169, 0)&gt;0</formula>
    </cfRule>
    <cfRule type="expression" dxfId="47" priority="47">
      <formula>AND($J169=1)</formula>
    </cfRule>
  </conditionalFormatting>
  <conditionalFormatting sqref="B169:D169">
    <cfRule type="expression" dxfId="46" priority="46">
      <formula>AND($J169=0, $J169&lt;&gt;"")</formula>
    </cfRule>
  </conditionalFormatting>
  <conditionalFormatting sqref="D169">
    <cfRule type="expression" dxfId="45" priority="48">
      <formula>$J169=1</formula>
    </cfRule>
    <cfRule type="expression" dxfId="44" priority="49">
      <formula>$E$4("Mapped")</formula>
    </cfRule>
  </conditionalFormatting>
  <conditionalFormatting sqref="B171:C174">
    <cfRule type="expression" dxfId="43" priority="40">
      <formula>COUNTIF($J171, 0)&gt;0</formula>
    </cfRule>
    <cfRule type="expression" dxfId="42" priority="42">
      <formula>AND($J171=1)</formula>
    </cfRule>
  </conditionalFormatting>
  <conditionalFormatting sqref="B171:D174">
    <cfRule type="expression" dxfId="41" priority="41">
      <formula>AND($J171=0, $J171&lt;&gt;"")</formula>
    </cfRule>
  </conditionalFormatting>
  <conditionalFormatting sqref="D171:D174">
    <cfRule type="expression" dxfId="40" priority="43">
      <formula>$J171=1</formula>
    </cfRule>
    <cfRule type="expression" dxfId="39" priority="44">
      <formula>$E$4("Mapped")</formula>
    </cfRule>
  </conditionalFormatting>
  <conditionalFormatting sqref="B176:C176">
    <cfRule type="expression" dxfId="38" priority="37">
      <formula>COUNTIF($J176:$J178, 0)&gt;0</formula>
    </cfRule>
    <cfRule type="expression" dxfId="37" priority="38">
      <formula>AND($J176=0, $J177=0, $J178=0, $J176&lt;&gt;"", $J177&lt;&gt;"", $J178&lt;&gt;"")</formula>
    </cfRule>
    <cfRule type="expression" dxfId="36" priority="39">
      <formula>AND($J176=1, $J177=1, $J178=1)</formula>
    </cfRule>
  </conditionalFormatting>
  <conditionalFormatting sqref="D176:D178">
    <cfRule type="expression" dxfId="33" priority="34">
      <formula>AND($J176=0, $J176&lt;&gt;"")</formula>
    </cfRule>
    <cfRule type="expression" dxfId="34" priority="35">
      <formula>$J176=1</formula>
    </cfRule>
    <cfRule type="expression" dxfId="35" priority="36">
      <formula>$E$4("Mapped")</formula>
    </cfRule>
  </conditionalFormatting>
  <conditionalFormatting sqref="B179">
    <cfRule type="expression" dxfId="31" priority="28">
      <formula>COUNTIF($J179:$J183, 0)&gt;0</formula>
    </cfRule>
    <cfRule type="expression" dxfId="32" priority="29">
      <formula>AND($J179=0, $J180=0, $J181=0, $J182=0, $J183=0, $J179&lt;&gt;"", $J180&lt;&gt;"", $J181&lt;&gt;"", $J182&lt;&gt;"", $J183&lt;&gt;"")</formula>
    </cfRule>
    <cfRule type="expression" dxfId="30" priority="30">
      <formula>AND($J179=1, $J180=1, $J181=1, $J182=1, $J183=1)</formula>
    </cfRule>
  </conditionalFormatting>
  <conditionalFormatting sqref="C179">
    <cfRule type="expression" dxfId="28" priority="31">
      <formula>COUNTIF($J179:$J184, 0)&gt;0</formula>
    </cfRule>
    <cfRule type="expression" dxfId="27" priority="32">
      <formula>AND($J179=0, $J180=0, $J181=0, $J182=0, $J183=0, $J184=0, $J179&lt;&gt;"", $J180&lt;&gt;"", $J181&lt;&gt;"", $J182&lt;&gt;"", $J183&lt;&gt;"", $J184&lt;&gt;"")</formula>
    </cfRule>
    <cfRule type="expression" dxfId="29" priority="33">
      <formula>AND($J179=1, $J180=1, $J181=1, $J182=1, $J183=1, $J184=1)</formula>
    </cfRule>
  </conditionalFormatting>
  <conditionalFormatting sqref="D179:D184">
    <cfRule type="expression" dxfId="24" priority="25">
      <formula>AND($J179=0, $J179&lt;&gt;"")</formula>
    </cfRule>
    <cfRule type="expression" dxfId="25" priority="26">
      <formula>$J179=1</formula>
    </cfRule>
    <cfRule type="expression" dxfId="26" priority="27">
      <formula>$E$4("Mapped")</formula>
    </cfRule>
  </conditionalFormatting>
  <conditionalFormatting sqref="B185:C185">
    <cfRule type="expression" dxfId="21" priority="22">
      <formula>COUNTIF($J185:$J188, 0)&gt;0</formula>
    </cfRule>
    <cfRule type="expression" dxfId="23" priority="23">
      <formula>AND($J185=0, $J186=0, $J187=0, $J188=0, $J185&lt;&gt;"", $J186&lt;&gt;"", $J187&lt;&gt;"", $J188&lt;&gt;"")</formula>
    </cfRule>
    <cfRule type="expression" dxfId="22" priority="24">
      <formula>AND($J185=1, $J186=1, $J187=1, $J188=1)</formula>
    </cfRule>
  </conditionalFormatting>
  <conditionalFormatting sqref="D185:D188">
    <cfRule type="expression" dxfId="20" priority="19">
      <formula>AND($J185=0, $J185&lt;&gt;"")</formula>
    </cfRule>
    <cfRule type="expression" dxfId="19" priority="20">
      <formula>$J185=1</formula>
    </cfRule>
    <cfRule type="expression" dxfId="18" priority="21">
      <formula>$E$4("Mapped")</formula>
    </cfRule>
  </conditionalFormatting>
  <conditionalFormatting sqref="B189:C189">
    <cfRule type="expression" dxfId="15" priority="16">
      <formula>COUNTIF($J189:$J193, 0)&gt;0</formula>
    </cfRule>
    <cfRule type="expression" dxfId="16" priority="17">
      <formula>AND($J189=0, $J190=0, $J191=0, $J192=0, $J193=0, $J189&lt;&gt;"", $J190&lt;&gt;"", $J191&lt;&gt;"", $J192&lt;&gt;"", $J193&lt;&gt;"")</formula>
    </cfRule>
    <cfRule type="expression" dxfId="17" priority="18">
      <formula>AND($J189=1, $J190=1, $J191=1, $J192=1, $J193=1)</formula>
    </cfRule>
  </conditionalFormatting>
  <conditionalFormatting sqref="D189:D193">
    <cfRule type="expression" dxfId="12" priority="13">
      <formula>AND($J189=0, $J189&lt;&gt;"")</formula>
    </cfRule>
    <cfRule type="expression" dxfId="14" priority="14">
      <formula>$J189=1</formula>
    </cfRule>
    <cfRule type="expression" dxfId="13" priority="15">
      <formula>$E$4("Mapped")</formula>
    </cfRule>
  </conditionalFormatting>
  <conditionalFormatting sqref="B195:C195">
    <cfRule type="expression" dxfId="10" priority="10">
      <formula>COUNTIF($J195:$J197, 0)&gt;0</formula>
    </cfRule>
    <cfRule type="expression" dxfId="9" priority="11">
      <formula>AND($J195=0, $J196=0, $J197=0, $J195&lt;&gt;"", $J196&lt;&gt;"", $J197&lt;&gt;"")</formula>
    </cfRule>
    <cfRule type="expression" dxfId="11" priority="12">
      <formula>AND($J195=1, $J196=1, $J197=1)</formula>
    </cfRule>
  </conditionalFormatting>
  <conditionalFormatting sqref="D195:D197">
    <cfRule type="expression" dxfId="6" priority="7">
      <formula>AND($J195=0, $J195&lt;&gt;"")</formula>
    </cfRule>
    <cfRule type="expression" dxfId="8" priority="8">
      <formula>$J195=1</formula>
    </cfRule>
    <cfRule type="expression" dxfId="7" priority="9">
      <formula>$E$4("Mapped")</formula>
    </cfRule>
  </conditionalFormatting>
  <conditionalFormatting sqref="B198:C198">
    <cfRule type="expression" dxfId="4" priority="1">
      <formula>COUNTIF($J198:$J199, 0)&gt;0</formula>
    </cfRule>
    <cfRule type="expression" dxfId="5" priority="2">
      <formula>AND($J198=0, $J199=0, $J198&lt;&gt;"", $J199&lt;&gt;"")</formula>
    </cfRule>
    <cfRule type="expression" dxfId="3" priority="3">
      <formula>AND($J198=1, $J199=1)</formula>
    </cfRule>
  </conditionalFormatting>
  <conditionalFormatting sqref="D198:D199">
    <cfRule type="expression" dxfId="0" priority="4">
      <formula>AND($J198=0, $J198&lt;&gt;"")</formula>
    </cfRule>
    <cfRule type="expression" dxfId="1" priority="5">
      <formula>$J198=1</formula>
    </cfRule>
    <cfRule type="expression" dxfId="2" priority="6">
      <formula>$E$4("Mapped")</formula>
    </cfRule>
  </conditionalFormatting>
  <dataValidations count="2">
    <dataValidation type="list" allowBlank="1" showInputMessage="1" showErrorMessage="1" sqref="J3:J199" xr:uid="{7BCDC5A2-F5DD-42E4-9241-B934A5D86714}">
      <formula1>"0, 1"</formula1>
    </dataValidation>
    <dataValidation type="list" allowBlank="1" showInputMessage="1" showErrorMessage="1" sqref="M3" xr:uid="{DD58477A-A561-40B2-8897-9A348525A836}">
      <formula1>$S$4:$S$22</formula1>
    </dataValidation>
  </dataValidations>
  <pageMargins left="0.7" right="0.7" top="0.75" bottom="0.75" header="0.3" footer="0.3"/>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7921756-9F3A-45C3-B3DA-45D47075909F}">
          <x14:formula1>
            <xm:f>Feedback!$B$2:$B$17</xm:f>
          </x14:formula1>
          <xm:sqref>F4:F199</xm:sqref>
        </x14:dataValidation>
        <x14:dataValidation type="list" allowBlank="1" showInputMessage="1" showErrorMessage="1" xr:uid="{8E3B69CA-236A-4C51-B7DE-F03038B35C21}">
          <x14:formula1>
            <xm:f>Feedback!$A$2:$A$17</xm:f>
          </x14:formula1>
          <xm:sqref>M4:M1048576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DA202-8D69-412E-AFE9-272EB9106A57}">
  <sheetPr>
    <tabColor rgb="FFA5DAEC"/>
  </sheetPr>
  <dimension ref="B1:I35"/>
  <sheetViews>
    <sheetView showGridLines="0" topLeftCell="A2" workbookViewId="0">
      <selection activeCell="I19" sqref="I19"/>
    </sheetView>
  </sheetViews>
  <sheetFormatPr defaultRowHeight="21.6" x14ac:dyDescent="0.75"/>
  <cols>
    <col min="1" max="1" width="8.88671875" style="70"/>
    <col min="2" max="2" width="35.21875" style="70" customWidth="1"/>
    <col min="3" max="3" width="12.5546875" style="70" bestFit="1" customWidth="1"/>
    <col min="4" max="4" width="9.77734375" style="70" hidden="1" customWidth="1"/>
    <col min="5" max="5" width="15.77734375" style="70" hidden="1" customWidth="1"/>
    <col min="6" max="6" width="25.44140625" style="70" hidden="1" customWidth="1"/>
    <col min="7" max="7" width="25.77734375" style="70" bestFit="1" customWidth="1"/>
    <col min="8" max="8" width="29.21875" style="70" hidden="1" customWidth="1"/>
    <col min="9" max="9" width="31.21875" style="70" bestFit="1" customWidth="1"/>
    <col min="10" max="16384" width="8.88671875" style="70"/>
  </cols>
  <sheetData>
    <row r="1" spans="2:9" ht="64.05" customHeight="1" x14ac:dyDescent="0.95">
      <c r="B1" s="69" t="s">
        <v>402</v>
      </c>
      <c r="C1" s="69"/>
      <c r="D1" s="69"/>
      <c r="E1" s="69"/>
      <c r="F1" s="69"/>
      <c r="G1" s="69"/>
      <c r="H1" s="69"/>
      <c r="I1" s="69"/>
    </row>
    <row r="2" spans="2:9" x14ac:dyDescent="0.75">
      <c r="B2" s="8"/>
      <c r="C2" s="8"/>
      <c r="D2" s="8" t="s">
        <v>325</v>
      </c>
      <c r="E2" s="8" t="s">
        <v>326</v>
      </c>
      <c r="F2" s="8" t="s">
        <v>327</v>
      </c>
      <c r="G2" s="71" t="s">
        <v>328</v>
      </c>
      <c r="H2" s="8" t="s">
        <v>329</v>
      </c>
      <c r="I2" s="8" t="s">
        <v>330</v>
      </c>
    </row>
    <row r="3" spans="2:9" x14ac:dyDescent="0.75">
      <c r="B3" s="72">
        <v>1</v>
      </c>
      <c r="C3" s="73" t="s">
        <v>331</v>
      </c>
      <c r="D3" s="8">
        <v>4</v>
      </c>
      <c r="E3" s="8">
        <v>32</v>
      </c>
      <c r="F3" s="74">
        <f t="shared" ref="F3:F16" si="0">100/E3</f>
        <v>3.125</v>
      </c>
      <c r="G3" s="71">
        <f>SUM('Mapping Template'!L4:L35)</f>
        <v>0</v>
      </c>
      <c r="H3" s="74">
        <f>(E3/E19)*100</f>
        <v>17.679558011049721</v>
      </c>
      <c r="I3" s="74">
        <f>(H3/100)*G3</f>
        <v>0</v>
      </c>
    </row>
    <row r="4" spans="2:9" x14ac:dyDescent="0.75">
      <c r="B4" s="72"/>
      <c r="C4" s="75" t="s">
        <v>13</v>
      </c>
      <c r="D4" s="8">
        <v>1</v>
      </c>
      <c r="E4" s="8">
        <v>4</v>
      </c>
      <c r="F4" s="74">
        <f t="shared" si="0"/>
        <v>25</v>
      </c>
      <c r="G4" s="71">
        <f>SUM('Mapping Template'!L37:L40)</f>
        <v>0</v>
      </c>
      <c r="H4" s="74" cm="1">
        <f t="array" ref="H4">(E4/_xlfn.ANCHORARRAY(E19))*100</f>
        <v>2.2099447513812152</v>
      </c>
      <c r="I4" s="74">
        <f t="shared" ref="I4:I16" si="1">(H4/100)*G4</f>
        <v>0</v>
      </c>
    </row>
    <row r="5" spans="2:9" x14ac:dyDescent="0.75">
      <c r="B5" s="76">
        <v>2</v>
      </c>
      <c r="C5" s="73" t="s">
        <v>331</v>
      </c>
      <c r="D5" s="8">
        <v>5</v>
      </c>
      <c r="E5" s="8">
        <v>18</v>
      </c>
      <c r="F5" s="74">
        <f t="shared" si="0"/>
        <v>5.5555555555555554</v>
      </c>
      <c r="G5" s="71">
        <f>SUM('Mapping Template'!L42:L59)</f>
        <v>0</v>
      </c>
      <c r="H5" s="74">
        <f>(E5/E19)*100</f>
        <v>9.94475138121547</v>
      </c>
      <c r="I5" s="74">
        <f t="shared" si="1"/>
        <v>0</v>
      </c>
    </row>
    <row r="6" spans="2:9" x14ac:dyDescent="0.75">
      <c r="B6" s="76"/>
      <c r="C6" s="75" t="s">
        <v>13</v>
      </c>
      <c r="D6" s="8">
        <v>6</v>
      </c>
      <c r="E6" s="8">
        <v>6</v>
      </c>
      <c r="F6" s="74">
        <f t="shared" si="0"/>
        <v>16.666666666666668</v>
      </c>
      <c r="G6" s="71">
        <f>SUM('Mapping Template'!L61:L66)</f>
        <v>0</v>
      </c>
      <c r="H6" s="74">
        <f>(E6/E19)*100</f>
        <v>3.3149171270718232</v>
      </c>
      <c r="I6" s="74">
        <f t="shared" si="1"/>
        <v>0</v>
      </c>
    </row>
    <row r="7" spans="2:9" x14ac:dyDescent="0.75">
      <c r="B7" s="76">
        <v>3</v>
      </c>
      <c r="C7" s="73" t="s">
        <v>331</v>
      </c>
      <c r="D7" s="8">
        <v>11</v>
      </c>
      <c r="E7" s="8">
        <v>11</v>
      </c>
      <c r="F7" s="74">
        <f t="shared" si="0"/>
        <v>9.0909090909090917</v>
      </c>
      <c r="G7" s="71">
        <f>SUM('Mapping Template'!L68:L78)</f>
        <v>0</v>
      </c>
      <c r="H7" s="74">
        <f>(E7/E19)*100</f>
        <v>6.0773480662983426</v>
      </c>
      <c r="I7" s="74">
        <f t="shared" si="1"/>
        <v>0</v>
      </c>
    </row>
    <row r="8" spans="2:9" x14ac:dyDescent="0.75">
      <c r="B8" s="76"/>
      <c r="C8" s="75" t="s">
        <v>13</v>
      </c>
      <c r="D8" s="8">
        <v>1</v>
      </c>
      <c r="E8" s="8">
        <v>1</v>
      </c>
      <c r="F8" s="74">
        <f t="shared" si="0"/>
        <v>100</v>
      </c>
      <c r="G8" s="71">
        <f>SUM('Mapping Template'!L80:L80)</f>
        <v>0</v>
      </c>
      <c r="H8" s="74">
        <f>(E8/E19)*100</f>
        <v>0.55248618784530379</v>
      </c>
      <c r="I8" s="74">
        <f t="shared" si="1"/>
        <v>0</v>
      </c>
    </row>
    <row r="9" spans="2:9" x14ac:dyDescent="0.75">
      <c r="B9" s="76">
        <v>4</v>
      </c>
      <c r="C9" s="73" t="s">
        <v>331</v>
      </c>
      <c r="D9" s="8">
        <v>3</v>
      </c>
      <c r="E9" s="8">
        <v>16</v>
      </c>
      <c r="F9" s="74">
        <f t="shared" si="0"/>
        <v>6.25</v>
      </c>
      <c r="G9" s="71">
        <f>SUM('Mapping Template'!L82:L97)</f>
        <v>0</v>
      </c>
      <c r="H9" s="74">
        <f>(E9/E19)*100</f>
        <v>8.8397790055248606</v>
      </c>
      <c r="I9" s="74">
        <f t="shared" si="1"/>
        <v>0</v>
      </c>
    </row>
    <row r="10" spans="2:9" x14ac:dyDescent="0.75">
      <c r="B10" s="76"/>
      <c r="C10" s="75" t="s">
        <v>13</v>
      </c>
      <c r="D10" s="8">
        <v>3</v>
      </c>
      <c r="E10" s="8">
        <v>6</v>
      </c>
      <c r="F10" s="74">
        <f t="shared" si="0"/>
        <v>16.666666666666668</v>
      </c>
      <c r="G10" s="71">
        <f>SUM('Mapping Template'!L99:L104)</f>
        <v>0</v>
      </c>
      <c r="H10" s="74">
        <f>(E10/E19)*100</f>
        <v>3.3149171270718232</v>
      </c>
      <c r="I10" s="74">
        <f t="shared" si="1"/>
        <v>0</v>
      </c>
    </row>
    <row r="11" spans="2:9" x14ac:dyDescent="0.75">
      <c r="B11" s="76">
        <v>5</v>
      </c>
      <c r="C11" s="73" t="s">
        <v>331</v>
      </c>
      <c r="D11" s="8">
        <v>3</v>
      </c>
      <c r="E11" s="8">
        <v>23</v>
      </c>
      <c r="F11" s="74">
        <f t="shared" si="0"/>
        <v>4.3478260869565215</v>
      </c>
      <c r="G11" s="365">
        <f>SUM('Mapping Template'!L106:L128)</f>
        <v>100.51000000000002</v>
      </c>
      <c r="H11" s="74">
        <f>(E11/E19)*100</f>
        <v>12.707182320441991</v>
      </c>
      <c r="I11" s="74">
        <f t="shared" si="1"/>
        <v>12.771988950276246</v>
      </c>
    </row>
    <row r="12" spans="2:9" x14ac:dyDescent="0.75">
      <c r="B12" s="76"/>
      <c r="C12" s="75" t="s">
        <v>13</v>
      </c>
      <c r="D12" s="8">
        <v>2</v>
      </c>
      <c r="E12" s="8">
        <v>9</v>
      </c>
      <c r="F12" s="74">
        <f t="shared" si="0"/>
        <v>11.111111111111111</v>
      </c>
      <c r="G12" s="71">
        <f>SUM('Mapping Template'!L130:L138)</f>
        <v>0</v>
      </c>
      <c r="H12" s="74">
        <f>(E12/E19)*100</f>
        <v>4.972375690607735</v>
      </c>
      <c r="I12" s="74">
        <f t="shared" si="1"/>
        <v>0</v>
      </c>
    </row>
    <row r="13" spans="2:9" x14ac:dyDescent="0.75">
      <c r="B13" s="76">
        <v>6</v>
      </c>
      <c r="C13" s="73" t="s">
        <v>331</v>
      </c>
      <c r="D13" s="8">
        <v>8</v>
      </c>
      <c r="E13" s="8">
        <v>8</v>
      </c>
      <c r="F13" s="74">
        <f t="shared" si="0"/>
        <v>12.5</v>
      </c>
      <c r="G13" s="71">
        <f>SUM('Mapping Template'!L140:L147)</f>
        <v>0</v>
      </c>
      <c r="H13" s="74">
        <f>(E13/E19)*100</f>
        <v>4.4198895027624303</v>
      </c>
      <c r="I13" s="74">
        <f t="shared" si="1"/>
        <v>0</v>
      </c>
    </row>
    <row r="14" spans="2:9" x14ac:dyDescent="0.75">
      <c r="B14" s="76"/>
      <c r="C14" s="75" t="s">
        <v>13</v>
      </c>
      <c r="D14" s="8">
        <v>2</v>
      </c>
      <c r="E14" s="8">
        <v>11</v>
      </c>
      <c r="F14" s="74">
        <f t="shared" si="0"/>
        <v>9.0909090909090917</v>
      </c>
      <c r="G14" s="71">
        <f>SUM('Mapping Template'!L149:L159)</f>
        <v>0</v>
      </c>
      <c r="H14" s="74">
        <f>(E14/E19)*100</f>
        <v>6.0773480662983426</v>
      </c>
      <c r="I14" s="74">
        <f t="shared" si="1"/>
        <v>0</v>
      </c>
    </row>
    <row r="15" spans="2:9" x14ac:dyDescent="0.75">
      <c r="B15" s="76">
        <v>7</v>
      </c>
      <c r="C15" s="73" t="s">
        <v>331</v>
      </c>
      <c r="D15" s="8">
        <v>7</v>
      </c>
      <c r="E15" s="8">
        <v>9</v>
      </c>
      <c r="F15" s="74">
        <f t="shared" si="0"/>
        <v>11.111111111111111</v>
      </c>
      <c r="G15" s="71">
        <f>SUM('Mapping Template'!L161:L169)</f>
        <v>0</v>
      </c>
      <c r="H15" s="74">
        <f>(E15/E19)*100</f>
        <v>4.972375690607735</v>
      </c>
      <c r="I15" s="74">
        <f t="shared" si="1"/>
        <v>0</v>
      </c>
    </row>
    <row r="16" spans="2:9" x14ac:dyDescent="0.75">
      <c r="B16" s="76"/>
      <c r="C16" s="75" t="s">
        <v>13</v>
      </c>
      <c r="D16" s="8">
        <v>4</v>
      </c>
      <c r="E16" s="8">
        <v>4</v>
      </c>
      <c r="F16" s="74">
        <f t="shared" si="0"/>
        <v>25</v>
      </c>
      <c r="G16" s="71">
        <f>SUM('Mapping Template'!L171:L174)</f>
        <v>0</v>
      </c>
      <c r="H16" s="74">
        <f>(E16/E19)*100</f>
        <v>2.2099447513812152</v>
      </c>
      <c r="I16" s="74">
        <f t="shared" si="1"/>
        <v>0</v>
      </c>
    </row>
    <row r="17" spans="2:9" x14ac:dyDescent="0.75">
      <c r="B17" s="76">
        <v>8</v>
      </c>
      <c r="C17" s="73" t="s">
        <v>331</v>
      </c>
      <c r="D17" s="8">
        <v>4</v>
      </c>
      <c r="E17" s="8">
        <v>18</v>
      </c>
      <c r="F17" s="74">
        <f>100/E17</f>
        <v>5.5555555555555554</v>
      </c>
      <c r="G17" s="71">
        <f>SUM('Mapping Template'!L176:L193)</f>
        <v>0</v>
      </c>
      <c r="H17" s="74">
        <f>(E17/E19)*100</f>
        <v>9.94475138121547</v>
      </c>
      <c r="I17" s="74">
        <f t="shared" ref="I17:I18" si="2">(H17/100)*G17</f>
        <v>0</v>
      </c>
    </row>
    <row r="18" spans="2:9" x14ac:dyDescent="0.75">
      <c r="B18" s="76"/>
      <c r="C18" s="75" t="s">
        <v>13</v>
      </c>
      <c r="D18" s="8">
        <v>2</v>
      </c>
      <c r="E18" s="8">
        <v>5</v>
      </c>
      <c r="F18" s="74">
        <f t="shared" ref="F18" si="3">100/E18</f>
        <v>20</v>
      </c>
      <c r="G18" s="71">
        <f>SUM('Mapping Template'!L195:L199)</f>
        <v>0</v>
      </c>
      <c r="H18" s="74">
        <f>(E18/E19)*100</f>
        <v>2.7624309392265194</v>
      </c>
      <c r="I18" s="74">
        <f t="shared" si="2"/>
        <v>0</v>
      </c>
    </row>
    <row r="19" spans="2:9" x14ac:dyDescent="0.75">
      <c r="B19" s="77" t="s">
        <v>332</v>
      </c>
      <c r="C19" s="78"/>
      <c r="D19" s="79">
        <f>SUM(D3:D18)</f>
        <v>66</v>
      </c>
      <c r="E19" s="79">
        <f>SUM(E3:E18)</f>
        <v>181</v>
      </c>
      <c r="F19" s="80"/>
      <c r="G19" s="80"/>
      <c r="H19" s="79">
        <f>SUM(H3:H16)</f>
        <v>87.292817679557999</v>
      </c>
      <c r="I19" s="366">
        <f>SUM(I3:I18)</f>
        <v>12.771988950276246</v>
      </c>
    </row>
    <row r="20" spans="2:9" x14ac:dyDescent="0.75">
      <c r="B20" s="81"/>
      <c r="C20" s="81"/>
      <c r="F20" s="82"/>
    </row>
    <row r="21" spans="2:9" x14ac:dyDescent="0.75">
      <c r="B21" s="81"/>
      <c r="C21" s="81"/>
      <c r="F21" s="82"/>
    </row>
    <row r="22" spans="2:9" x14ac:dyDescent="0.75">
      <c r="B22" s="81"/>
      <c r="C22" s="81"/>
      <c r="F22" s="82"/>
    </row>
    <row r="23" spans="2:9" x14ac:dyDescent="0.75">
      <c r="B23" s="81"/>
      <c r="C23" s="81"/>
    </row>
    <row r="24" spans="2:9" x14ac:dyDescent="0.75">
      <c r="B24" s="81"/>
      <c r="C24" s="81"/>
    </row>
    <row r="25" spans="2:9" x14ac:dyDescent="0.75">
      <c r="B25" s="81"/>
      <c r="C25" s="81"/>
    </row>
    <row r="26" spans="2:9" x14ac:dyDescent="0.75">
      <c r="B26" s="81"/>
      <c r="C26" s="81"/>
    </row>
    <row r="27" spans="2:9" x14ac:dyDescent="0.75">
      <c r="B27" s="81"/>
      <c r="C27" s="81"/>
    </row>
    <row r="28" spans="2:9" x14ac:dyDescent="0.75">
      <c r="B28" s="81"/>
      <c r="C28" s="81"/>
    </row>
    <row r="29" spans="2:9" x14ac:dyDescent="0.75">
      <c r="B29" s="81"/>
      <c r="C29" s="81"/>
    </row>
    <row r="30" spans="2:9" x14ac:dyDescent="0.75">
      <c r="B30" s="81"/>
      <c r="C30" s="81"/>
    </row>
    <row r="31" spans="2:9" x14ac:dyDescent="0.75">
      <c r="B31" s="81"/>
      <c r="C31" s="81"/>
    </row>
    <row r="32" spans="2:9" x14ac:dyDescent="0.75">
      <c r="B32" s="81"/>
      <c r="C32" s="81"/>
    </row>
    <row r="33" spans="2:3" x14ac:dyDescent="0.75">
      <c r="B33" s="81"/>
      <c r="C33" s="81"/>
    </row>
    <row r="34" spans="2:3" x14ac:dyDescent="0.75">
      <c r="B34" s="81"/>
      <c r="C34" s="81"/>
    </row>
    <row r="35" spans="2:3" x14ac:dyDescent="0.75">
      <c r="B35" s="81"/>
      <c r="C35" s="81"/>
    </row>
  </sheetData>
  <mergeCells count="9">
    <mergeCell ref="B1:I1"/>
    <mergeCell ref="B17:B18"/>
    <mergeCell ref="B15:B16"/>
    <mergeCell ref="B3:B4"/>
    <mergeCell ref="B5:B6"/>
    <mergeCell ref="B7:B8"/>
    <mergeCell ref="B9:B10"/>
    <mergeCell ref="B11:B12"/>
    <mergeCell ref="B13:B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81D9-9B1B-46FA-AA7D-69EDC4A139E7}">
  <sheetPr>
    <tabColor rgb="FFFFEEBD"/>
  </sheetPr>
  <dimension ref="A1:B17"/>
  <sheetViews>
    <sheetView workbookViewId="0">
      <selection activeCell="E11" sqref="E11"/>
    </sheetView>
  </sheetViews>
  <sheetFormatPr defaultRowHeight="14.4" x14ac:dyDescent="0.3"/>
  <cols>
    <col min="1" max="1" width="38.5546875" style="1" bestFit="1" customWidth="1"/>
    <col min="2" max="2" width="20.21875" bestFit="1" customWidth="1"/>
    <col min="4" max="4" width="21" bestFit="1" customWidth="1"/>
  </cols>
  <sheetData>
    <row r="1" spans="1:2" ht="18" x14ac:dyDescent="0.6">
      <c r="A1" s="3" t="s">
        <v>333</v>
      </c>
      <c r="B1" s="3" t="s">
        <v>334</v>
      </c>
    </row>
    <row r="2" spans="1:2" ht="18" x14ac:dyDescent="0.6">
      <c r="A2" s="2" t="s">
        <v>335</v>
      </c>
      <c r="B2" s="2" t="s">
        <v>4</v>
      </c>
    </row>
    <row r="3" spans="1:2" ht="18" x14ac:dyDescent="0.6">
      <c r="A3" s="2" t="s">
        <v>336</v>
      </c>
      <c r="B3" s="2" t="s">
        <v>337</v>
      </c>
    </row>
    <row r="4" spans="1:2" ht="18" x14ac:dyDescent="0.6">
      <c r="A4" s="2" t="s">
        <v>338</v>
      </c>
      <c r="B4" s="2" t="s">
        <v>339</v>
      </c>
    </row>
    <row r="5" spans="1:2" ht="18" x14ac:dyDescent="0.6">
      <c r="A5" s="2" t="s">
        <v>340</v>
      </c>
      <c r="B5" s="2" t="s">
        <v>341</v>
      </c>
    </row>
    <row r="6" spans="1:2" ht="18" x14ac:dyDescent="0.6">
      <c r="A6" s="2" t="s">
        <v>342</v>
      </c>
      <c r="B6" s="2" t="s">
        <v>343</v>
      </c>
    </row>
    <row r="7" spans="1:2" ht="18" x14ac:dyDescent="0.6">
      <c r="A7" s="2" t="s">
        <v>344</v>
      </c>
      <c r="B7" s="2" t="s">
        <v>345</v>
      </c>
    </row>
    <row r="8" spans="1:2" ht="18" x14ac:dyDescent="0.6">
      <c r="A8" s="2" t="s">
        <v>346</v>
      </c>
      <c r="B8" s="2" t="s">
        <v>347</v>
      </c>
    </row>
    <row r="9" spans="1:2" ht="18" x14ac:dyDescent="0.6">
      <c r="A9" s="2" t="s">
        <v>348</v>
      </c>
      <c r="B9" s="2" t="s">
        <v>11</v>
      </c>
    </row>
    <row r="10" spans="1:2" ht="18" x14ac:dyDescent="0.6">
      <c r="A10" s="9" t="s">
        <v>349</v>
      </c>
      <c r="B10" s="2" t="s">
        <v>8</v>
      </c>
    </row>
    <row r="11" spans="1:2" ht="18" x14ac:dyDescent="0.6">
      <c r="A11" s="9" t="s">
        <v>350</v>
      </c>
      <c r="B11" s="2" t="s">
        <v>9</v>
      </c>
    </row>
    <row r="12" spans="1:2" ht="18" x14ac:dyDescent="0.6">
      <c r="A12" s="9" t="s">
        <v>351</v>
      </c>
      <c r="B12" s="2" t="s">
        <v>352</v>
      </c>
    </row>
    <row r="13" spans="1:2" ht="18" x14ac:dyDescent="0.6">
      <c r="A13" s="9" t="s">
        <v>353</v>
      </c>
      <c r="B13" s="2" t="s">
        <v>354</v>
      </c>
    </row>
    <row r="14" spans="1:2" ht="18" x14ac:dyDescent="0.6">
      <c r="A14" s="2" t="s">
        <v>355</v>
      </c>
      <c r="B14" s="2" t="s">
        <v>10</v>
      </c>
    </row>
    <row r="15" spans="1:2" ht="18" x14ac:dyDescent="0.6">
      <c r="A15" s="2" t="s">
        <v>356</v>
      </c>
      <c r="B15" s="2" t="s">
        <v>357</v>
      </c>
    </row>
    <row r="16" spans="1:2" ht="18" x14ac:dyDescent="0.6">
      <c r="A16" s="2" t="s">
        <v>356</v>
      </c>
      <c r="B16" s="4" t="s">
        <v>358</v>
      </c>
    </row>
    <row r="17" spans="1:2" ht="18" x14ac:dyDescent="0.6">
      <c r="A17" s="2" t="s">
        <v>356</v>
      </c>
      <c r="B17" s="2" t="s">
        <v>359</v>
      </c>
    </row>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3B8C-88D1-4188-B31B-ADCA45C38745}">
  <sheetPr>
    <tabColor rgb="FFFFEEBD"/>
  </sheetPr>
  <dimension ref="A1:Q73"/>
  <sheetViews>
    <sheetView workbookViewId="0">
      <selection activeCell="J4" sqref="J4"/>
    </sheetView>
  </sheetViews>
  <sheetFormatPr defaultRowHeight="21.6" x14ac:dyDescent="0.75"/>
  <cols>
    <col min="1" max="1" width="9.44140625" style="84" customWidth="1"/>
    <col min="2" max="16384" width="8.88671875" style="84"/>
  </cols>
  <sheetData>
    <row r="1" spans="1:17" ht="28.2" thickBot="1" x14ac:dyDescent="1">
      <c r="A1" s="83" t="s">
        <v>360</v>
      </c>
    </row>
    <row r="2" spans="1:17" s="85" customFormat="1" ht="22.2" thickBot="1" x14ac:dyDescent="0.8">
      <c r="B2" s="88" t="s">
        <v>361</v>
      </c>
      <c r="C2" s="88" t="s">
        <v>362</v>
      </c>
      <c r="D2" s="88" t="s">
        <v>363</v>
      </c>
      <c r="E2" s="88" t="s">
        <v>364</v>
      </c>
      <c r="F2" s="88" t="s">
        <v>365</v>
      </c>
      <c r="G2" s="88" t="s">
        <v>366</v>
      </c>
      <c r="H2" s="88" t="s">
        <v>367</v>
      </c>
      <c r="I2" s="88" t="s">
        <v>368</v>
      </c>
      <c r="J2" s="88" t="s">
        <v>369</v>
      </c>
      <c r="K2" s="88" t="s">
        <v>370</v>
      </c>
      <c r="L2" s="88" t="s">
        <v>371</v>
      </c>
      <c r="M2" s="88" t="s">
        <v>372</v>
      </c>
      <c r="N2" s="88" t="s">
        <v>373</v>
      </c>
      <c r="O2" s="88" t="s">
        <v>374</v>
      </c>
      <c r="P2" s="88" t="s">
        <v>375</v>
      </c>
      <c r="Q2" s="88" t="s">
        <v>376</v>
      </c>
    </row>
    <row r="3" spans="1:17" s="85" customFormat="1" ht="22.2" thickBot="1" x14ac:dyDescent="0.8">
      <c r="A3" s="85" t="s">
        <v>377</v>
      </c>
      <c r="B3" s="89">
        <v>3.125</v>
      </c>
      <c r="C3" s="89">
        <v>25</v>
      </c>
      <c r="D3" s="89">
        <v>5.5555555555555554</v>
      </c>
      <c r="E3" s="89">
        <v>16.666666666666668</v>
      </c>
      <c r="F3" s="89">
        <v>9.0909090909090917</v>
      </c>
      <c r="G3" s="89">
        <v>100</v>
      </c>
      <c r="H3" s="89">
        <v>6.25</v>
      </c>
      <c r="I3" s="89">
        <v>16.666666666666668</v>
      </c>
      <c r="J3" s="89">
        <v>4.37</v>
      </c>
      <c r="K3" s="89">
        <v>11.111111111111111</v>
      </c>
      <c r="L3" s="89">
        <v>12.5</v>
      </c>
      <c r="M3" s="89">
        <v>9.0909090909090917</v>
      </c>
      <c r="N3" s="89">
        <v>11.111111111111111</v>
      </c>
      <c r="O3" s="89">
        <v>25</v>
      </c>
      <c r="P3" s="89">
        <v>5.5555555555555554</v>
      </c>
      <c r="Q3" s="89">
        <v>20</v>
      </c>
    </row>
    <row r="4" spans="1:17" s="85" customFormat="1" ht="22.2" thickBot="1" x14ac:dyDescent="0.8">
      <c r="A4" s="85" t="s">
        <v>378</v>
      </c>
      <c r="B4" s="89">
        <v>32</v>
      </c>
      <c r="C4" s="89">
        <v>4</v>
      </c>
      <c r="D4" s="89">
        <v>18</v>
      </c>
      <c r="E4" s="89">
        <v>6</v>
      </c>
      <c r="F4" s="89">
        <v>11</v>
      </c>
      <c r="G4" s="89">
        <v>1</v>
      </c>
      <c r="H4" s="89">
        <v>16</v>
      </c>
      <c r="I4" s="89">
        <v>6</v>
      </c>
      <c r="J4" s="89">
        <v>23</v>
      </c>
      <c r="K4" s="89">
        <v>9</v>
      </c>
      <c r="L4" s="89">
        <v>8</v>
      </c>
      <c r="M4" s="89">
        <v>11</v>
      </c>
      <c r="N4" s="89">
        <v>9</v>
      </c>
      <c r="O4" s="89">
        <v>4</v>
      </c>
      <c r="P4" s="89">
        <v>18</v>
      </c>
      <c r="Q4" s="89">
        <v>5</v>
      </c>
    </row>
    <row r="5" spans="1:17" x14ac:dyDescent="0.75">
      <c r="A5" s="86" t="s">
        <v>325</v>
      </c>
      <c r="B5" s="87">
        <f>IF('Mapping Template'!$J4=1,B$3,0)</f>
        <v>0</v>
      </c>
      <c r="C5" s="87">
        <f>IF('Mapping Template'!$J37=1,C$3,0)</f>
        <v>0</v>
      </c>
      <c r="D5" s="87">
        <f>IF('Mapping Template'!$J42=1,D$3,0)</f>
        <v>0</v>
      </c>
      <c r="E5" s="87">
        <f>IF('Mapping Template'!$J61=1,E$3,0)</f>
        <v>0</v>
      </c>
      <c r="F5" s="87">
        <f>IF('Mapping Template'!$J68=1,F$3,0)</f>
        <v>0</v>
      </c>
      <c r="G5" s="87">
        <f>IF('Mapping Template'!$J80=1,G$3,0)</f>
        <v>0</v>
      </c>
      <c r="H5" s="87">
        <f>IF('Mapping Template'!$J82=1,H$3,0)</f>
        <v>0</v>
      </c>
      <c r="I5" s="87">
        <f>IF('Mapping Template'!$J99=1,I$3,0)</f>
        <v>0</v>
      </c>
      <c r="J5" s="87">
        <v>4.37</v>
      </c>
      <c r="K5" s="87">
        <f>IF('Mapping Template'!$J130=1,K$3,0)</f>
        <v>0</v>
      </c>
      <c r="L5" s="87">
        <f>IF('Mapping Template'!$J140=1,L$3,0)</f>
        <v>0</v>
      </c>
      <c r="M5" s="87">
        <f>IF('Mapping Template'!$J149=1,M$3,0)</f>
        <v>0</v>
      </c>
      <c r="N5" s="87">
        <f>IF('Mapping Template'!$J161=1,N$3,0)</f>
        <v>0</v>
      </c>
      <c r="O5" s="87">
        <f>IF('Mapping Template'!$J171=1,O$3,0)</f>
        <v>0</v>
      </c>
      <c r="P5" s="87">
        <f>IF('Mapping Template'!$J176=1,P$3,0)</f>
        <v>0</v>
      </c>
      <c r="Q5" s="87">
        <f>IF('Mapping Template'!$J195=1,Q$3,0)</f>
        <v>0</v>
      </c>
    </row>
    <row r="6" spans="1:17" x14ac:dyDescent="0.75">
      <c r="A6" s="86"/>
      <c r="B6" s="87">
        <f>IF('Mapping Template'!$J5=1,B$3,0)</f>
        <v>0</v>
      </c>
      <c r="C6" s="87">
        <f>IF('Mapping Template'!$J38=1,C$3,0)</f>
        <v>0</v>
      </c>
      <c r="D6" s="87">
        <f>IF('Mapping Template'!$J43=1,D$3,0)</f>
        <v>0</v>
      </c>
      <c r="E6" s="87">
        <f>IF('Mapping Template'!$J62=1,E$3,0)</f>
        <v>0</v>
      </c>
      <c r="F6" s="87">
        <f>IF('Mapping Template'!$J69=1,F$3,0)</f>
        <v>0</v>
      </c>
      <c r="G6" s="87"/>
      <c r="H6" s="87">
        <f>IF('Mapping Template'!$J83=1,H$3,0)</f>
        <v>0</v>
      </c>
      <c r="I6" s="87">
        <f>IF('Mapping Template'!$J100=1,I$3,0)</f>
        <v>0</v>
      </c>
      <c r="J6" s="87">
        <v>4.37</v>
      </c>
      <c r="K6" s="87">
        <f>IF('Mapping Template'!$J131=1,K$3,0)</f>
        <v>0</v>
      </c>
      <c r="L6" s="87">
        <f>IF('Mapping Template'!$J141=1,L$3,0)</f>
        <v>0</v>
      </c>
      <c r="M6" s="87">
        <f>IF('Mapping Template'!$J150=1,M$3,0)</f>
        <v>0</v>
      </c>
      <c r="N6" s="87">
        <f>IF('Mapping Template'!$J162=1,N$3,0)</f>
        <v>0</v>
      </c>
      <c r="O6" s="87">
        <f>IF('Mapping Template'!$J172=1,O$3,0)</f>
        <v>0</v>
      </c>
      <c r="P6" s="87">
        <f>IF('Mapping Template'!$J177=1,P$3,0)</f>
        <v>0</v>
      </c>
      <c r="Q6" s="87">
        <f>IF('Mapping Template'!$J196=1,Q$3,0)</f>
        <v>0</v>
      </c>
    </row>
    <row r="7" spans="1:17" x14ac:dyDescent="0.75">
      <c r="A7" s="86"/>
      <c r="B7" s="87">
        <f>IF('Mapping Template'!$J6=1,B$3,0)</f>
        <v>0</v>
      </c>
      <c r="C7" s="87">
        <f>IF('Mapping Template'!$J39=1,C$3,0)</f>
        <v>0</v>
      </c>
      <c r="D7" s="87">
        <f>IF('Mapping Template'!$J44=1,D$3,0)</f>
        <v>0</v>
      </c>
      <c r="E7" s="87">
        <f>IF('Mapping Template'!$J63=1,E$3,0)</f>
        <v>0</v>
      </c>
      <c r="F7" s="87">
        <f>IF('Mapping Template'!$J70=1,F$3,0)</f>
        <v>0</v>
      </c>
      <c r="G7" s="87"/>
      <c r="H7" s="87">
        <f>IF('Mapping Template'!$J84=1,H$3,0)</f>
        <v>0</v>
      </c>
      <c r="I7" s="87">
        <f>IF('Mapping Template'!$J101=1,I$3,0)</f>
        <v>0</v>
      </c>
      <c r="J7" s="87">
        <v>4.37</v>
      </c>
      <c r="K7" s="87">
        <f>IF('Mapping Template'!$J132=1,K$3,0)</f>
        <v>0</v>
      </c>
      <c r="L7" s="87">
        <f>IF('Mapping Template'!$J142=1,L$3,0)</f>
        <v>0</v>
      </c>
      <c r="M7" s="87">
        <f>IF('Mapping Template'!$J151=1,M$3,0)</f>
        <v>0</v>
      </c>
      <c r="N7" s="87">
        <f>IF('Mapping Template'!$J163=1,N$3,0)</f>
        <v>0</v>
      </c>
      <c r="O7" s="87">
        <f>IF('Mapping Template'!$J173=1,O$3,0)</f>
        <v>0</v>
      </c>
      <c r="P7" s="87">
        <f>IF('Mapping Template'!$J178=1,P$3,0)</f>
        <v>0</v>
      </c>
      <c r="Q7" s="87">
        <f>IF('Mapping Template'!$J197=1,Q$3,0)</f>
        <v>0</v>
      </c>
    </row>
    <row r="8" spans="1:17" x14ac:dyDescent="0.75">
      <c r="A8" s="86"/>
      <c r="B8" s="87">
        <f>IF('Mapping Template'!$J7=1,B$3,0)</f>
        <v>0</v>
      </c>
      <c r="C8" s="87">
        <f>IF('Mapping Template'!$J40=1,C$3,0)</f>
        <v>0</v>
      </c>
      <c r="D8" s="87">
        <f>IF('Mapping Template'!$J45=1,D$3,0)</f>
        <v>0</v>
      </c>
      <c r="E8" s="87">
        <f>IF('Mapping Template'!$J64=1,E$3,0)</f>
        <v>0</v>
      </c>
      <c r="F8" s="87">
        <f>IF('Mapping Template'!$J71=1,F$3,0)</f>
        <v>0</v>
      </c>
      <c r="G8" s="87"/>
      <c r="H8" s="87">
        <f>IF('Mapping Template'!$J85=1,H$3,0)</f>
        <v>0</v>
      </c>
      <c r="I8" s="87">
        <f>IF('Mapping Template'!$J102=1,I$3,0)</f>
        <v>0</v>
      </c>
      <c r="J8" s="87">
        <v>4.37</v>
      </c>
      <c r="K8" s="87">
        <f>IF('Mapping Template'!$J133=1,K$3,0)</f>
        <v>0</v>
      </c>
      <c r="L8" s="87">
        <f>IF('Mapping Template'!$J143=1,L$3,0)</f>
        <v>0</v>
      </c>
      <c r="M8" s="87">
        <f>IF('Mapping Template'!$J152=1,M$3,0)</f>
        <v>0</v>
      </c>
      <c r="N8" s="87">
        <f>IF('Mapping Template'!$J164=1,N$3,0)</f>
        <v>0</v>
      </c>
      <c r="O8" s="87">
        <f>IF('Mapping Template'!$J174=1,O$3,0)</f>
        <v>0</v>
      </c>
      <c r="P8" s="87">
        <f>IF('Mapping Template'!$J179=1,P$3,0)</f>
        <v>0</v>
      </c>
      <c r="Q8" s="87">
        <f>IF('Mapping Template'!$J198=1,Q$3,0)</f>
        <v>0</v>
      </c>
    </row>
    <row r="9" spans="1:17" x14ac:dyDescent="0.75">
      <c r="A9" s="86"/>
      <c r="B9" s="87">
        <f>IF('Mapping Template'!$J8=1,B$3,0)</f>
        <v>0</v>
      </c>
      <c r="C9" s="87"/>
      <c r="D9" s="87">
        <f>IF('Mapping Template'!$J46=1,D$3,0)</f>
        <v>0</v>
      </c>
      <c r="E9" s="87">
        <f>IF('Mapping Template'!$J65=1,E$3,0)</f>
        <v>0</v>
      </c>
      <c r="F9" s="87">
        <f>IF('Mapping Template'!$J72=1,F$3,0)</f>
        <v>0</v>
      </c>
      <c r="G9" s="87"/>
      <c r="H9" s="87">
        <f>IF('Mapping Template'!$J86=1,H$3,0)</f>
        <v>0</v>
      </c>
      <c r="I9" s="87">
        <f>IF('Mapping Template'!$J103=1,I$3,0)</f>
        <v>0</v>
      </c>
      <c r="J9" s="87">
        <v>4.37</v>
      </c>
      <c r="K9" s="87">
        <f>IF('Mapping Template'!$J134=1,K$3,0)</f>
        <v>0</v>
      </c>
      <c r="L9" s="87">
        <f>IF('Mapping Template'!$J144=1,L$3,0)</f>
        <v>0</v>
      </c>
      <c r="M9" s="87">
        <f>IF('Mapping Template'!$J153=1,M$3,0)</f>
        <v>0</v>
      </c>
      <c r="N9" s="87">
        <f>IF('Mapping Template'!$J165=1,N$3,0)</f>
        <v>0</v>
      </c>
      <c r="O9" s="87"/>
      <c r="P9" s="87">
        <f>IF('Mapping Template'!$J180=1,P$3,0)</f>
        <v>0</v>
      </c>
      <c r="Q9" s="87">
        <f>IF('Mapping Template'!$J199=1,Q$3,0)</f>
        <v>0</v>
      </c>
    </row>
    <row r="10" spans="1:17" x14ac:dyDescent="0.75">
      <c r="A10" s="86"/>
      <c r="B10" s="87">
        <f>IF('Mapping Template'!$J9=1,B$3,0)</f>
        <v>0</v>
      </c>
      <c r="C10" s="87"/>
      <c r="D10" s="87">
        <f>IF('Mapping Template'!$J47=1,D$3,0)</f>
        <v>0</v>
      </c>
      <c r="E10" s="87">
        <f>IF('Mapping Template'!$J66=1,E$3,0)</f>
        <v>0</v>
      </c>
      <c r="F10" s="87">
        <f>IF('Mapping Template'!$J73=1,F$3,0)</f>
        <v>0</v>
      </c>
      <c r="G10" s="87"/>
      <c r="H10" s="87">
        <f>IF('Mapping Template'!$J87=1,H$3,0)</f>
        <v>0</v>
      </c>
      <c r="I10" s="87">
        <f>IF('Mapping Template'!$J104=1,I$3,0)</f>
        <v>0</v>
      </c>
      <c r="J10" s="87">
        <v>4.37</v>
      </c>
      <c r="K10" s="87">
        <f>IF('Mapping Template'!$J135=1,K$3,0)</f>
        <v>0</v>
      </c>
      <c r="L10" s="87">
        <f>IF('Mapping Template'!$J145=1,L$3,0)</f>
        <v>0</v>
      </c>
      <c r="M10" s="87">
        <f>IF('Mapping Template'!$J154=1,M$3,0)</f>
        <v>0</v>
      </c>
      <c r="N10" s="87">
        <f>IF('Mapping Template'!$J166=1,N$3,0)</f>
        <v>0</v>
      </c>
      <c r="O10" s="87"/>
      <c r="P10" s="87">
        <f>IF('Mapping Template'!$J181=1,P$3,0)</f>
        <v>0</v>
      </c>
    </row>
    <row r="11" spans="1:17" x14ac:dyDescent="0.75">
      <c r="A11" s="86"/>
      <c r="B11" s="87">
        <f>IF('Mapping Template'!$J10=1,B$3,0)</f>
        <v>0</v>
      </c>
      <c r="C11" s="87"/>
      <c r="D11" s="87">
        <f>IF('Mapping Template'!$J48=1,D$3,0)</f>
        <v>0</v>
      </c>
      <c r="E11" s="87"/>
      <c r="F11" s="87">
        <f>IF('Mapping Template'!$J74=1,F$3,0)</f>
        <v>0</v>
      </c>
      <c r="G11" s="87"/>
      <c r="H11" s="87">
        <f>IF('Mapping Template'!$J88=1,H$3,0)</f>
        <v>0</v>
      </c>
      <c r="I11" s="87"/>
      <c r="J11" s="87">
        <v>4.37</v>
      </c>
      <c r="K11" s="87">
        <f>IF('Mapping Template'!$J136=1,K$3,0)</f>
        <v>0</v>
      </c>
      <c r="L11" s="87">
        <f>IF('Mapping Template'!$J146=1,L$3,0)</f>
        <v>0</v>
      </c>
      <c r="M11" s="87">
        <f>IF('Mapping Template'!$J155=1,M$3,0)</f>
        <v>0</v>
      </c>
      <c r="N11" s="87">
        <f>IF('Mapping Template'!$J167=1,N$3,0)</f>
        <v>0</v>
      </c>
      <c r="O11" s="87"/>
      <c r="P11" s="87">
        <f>IF('Mapping Template'!$J182=1,P$3,0)</f>
        <v>0</v>
      </c>
    </row>
    <row r="12" spans="1:17" x14ac:dyDescent="0.75">
      <c r="A12" s="86"/>
      <c r="B12" s="87">
        <f>IF('Mapping Template'!$J11=1,B$3,0)</f>
        <v>0</v>
      </c>
      <c r="C12" s="87"/>
      <c r="D12" s="87">
        <f>IF('Mapping Template'!$J49=1,D$3,0)</f>
        <v>0</v>
      </c>
      <c r="E12" s="87"/>
      <c r="F12" s="87">
        <f>IF('Mapping Template'!$J75=1,F$3,0)</f>
        <v>0</v>
      </c>
      <c r="G12" s="87"/>
      <c r="H12" s="87">
        <f>IF('Mapping Template'!$J89=1,H$3,0)</f>
        <v>0</v>
      </c>
      <c r="I12" s="87"/>
      <c r="J12" s="87">
        <v>4.37</v>
      </c>
      <c r="K12" s="87">
        <f>IF('Mapping Template'!$J137=1,K$3,0)</f>
        <v>0</v>
      </c>
      <c r="L12" s="87">
        <f>IF('Mapping Template'!$J147=1,L$3,0)</f>
        <v>0</v>
      </c>
      <c r="M12" s="87">
        <f>IF('Mapping Template'!$J156=1,M$3,0)</f>
        <v>0</v>
      </c>
      <c r="N12" s="87">
        <f>IF('Mapping Template'!$J168=1,N$3,0)</f>
        <v>0</v>
      </c>
      <c r="O12" s="87"/>
      <c r="P12" s="87">
        <f>IF('Mapping Template'!$J183=1,P$3,0)</f>
        <v>0</v>
      </c>
    </row>
    <row r="13" spans="1:17" x14ac:dyDescent="0.75">
      <c r="A13" s="86"/>
      <c r="B13" s="87">
        <f>IF('Mapping Template'!$J12=1,B$3,0)</f>
        <v>0</v>
      </c>
      <c r="C13" s="87"/>
      <c r="D13" s="87">
        <f>IF('Mapping Template'!$J50=1,D$3,0)</f>
        <v>0</v>
      </c>
      <c r="E13" s="87"/>
      <c r="F13" s="87">
        <f>IF('Mapping Template'!$J76=1,F$3,0)</f>
        <v>0</v>
      </c>
      <c r="G13" s="87"/>
      <c r="H13" s="87">
        <f>IF('Mapping Template'!$J90=1,H$3,0)</f>
        <v>0</v>
      </c>
      <c r="I13" s="87"/>
      <c r="J13" s="87">
        <v>4.37</v>
      </c>
      <c r="K13" s="87">
        <f>IF('Mapping Template'!$J138=1,K$3,0)</f>
        <v>0</v>
      </c>
      <c r="L13" s="87"/>
      <c r="M13" s="87">
        <f>IF('Mapping Template'!$J157=1,M$3,0)</f>
        <v>0</v>
      </c>
      <c r="N13" s="87">
        <f>IF('Mapping Template'!$J169=1,N$3,0)</f>
        <v>0</v>
      </c>
      <c r="O13" s="87"/>
      <c r="P13" s="87">
        <f>IF('Mapping Template'!$J184=1,P$3,0)</f>
        <v>0</v>
      </c>
    </row>
    <row r="14" spans="1:17" x14ac:dyDescent="0.75">
      <c r="A14" s="86"/>
      <c r="B14" s="87">
        <f>IF('Mapping Template'!$J13=1,B$3,0)</f>
        <v>0</v>
      </c>
      <c r="C14" s="87"/>
      <c r="D14" s="87">
        <f>IF('Mapping Template'!$J51=1,D$3,0)</f>
        <v>0</v>
      </c>
      <c r="E14" s="87"/>
      <c r="F14" s="87">
        <f>IF('Mapping Template'!$J77=1,F$3,0)</f>
        <v>0</v>
      </c>
      <c r="G14" s="87"/>
      <c r="H14" s="87">
        <f>IF('Mapping Template'!$J91=1,H$3,0)</f>
        <v>0</v>
      </c>
      <c r="I14" s="87"/>
      <c r="J14" s="87">
        <v>4.37</v>
      </c>
      <c r="K14" s="87"/>
      <c r="L14" s="87"/>
      <c r="M14" s="87">
        <f>IF('Mapping Template'!$J158=1,M$3,0)</f>
        <v>0</v>
      </c>
      <c r="N14" s="87"/>
      <c r="O14" s="87"/>
      <c r="P14" s="87">
        <f>IF('Mapping Template'!$J185=1,P$3,0)</f>
        <v>0</v>
      </c>
    </row>
    <row r="15" spans="1:17" x14ac:dyDescent="0.75">
      <c r="A15" s="86"/>
      <c r="B15" s="87">
        <f>IF('Mapping Template'!$J14=1,B$3,0)</f>
        <v>0</v>
      </c>
      <c r="C15" s="87"/>
      <c r="D15" s="87">
        <f>IF('Mapping Template'!$J52=1,D$3,0)</f>
        <v>0</v>
      </c>
      <c r="E15" s="87"/>
      <c r="F15" s="87">
        <f>IF('Mapping Template'!$J78=1,F$3,0)</f>
        <v>0</v>
      </c>
      <c r="G15" s="87"/>
      <c r="H15" s="87">
        <f>IF('Mapping Template'!$J92=1,H$3,0)</f>
        <v>0</v>
      </c>
      <c r="I15" s="87"/>
      <c r="J15" s="87">
        <v>4.37</v>
      </c>
      <c r="K15" s="87"/>
      <c r="L15" s="87"/>
      <c r="M15" s="87">
        <f>IF('Mapping Template'!$J159=1,M$3,0)</f>
        <v>0</v>
      </c>
      <c r="N15" s="87"/>
      <c r="O15" s="87"/>
      <c r="P15" s="87">
        <f>IF('Mapping Template'!$J186=1,P$3,0)</f>
        <v>0</v>
      </c>
    </row>
    <row r="16" spans="1:17" x14ac:dyDescent="0.75">
      <c r="A16" s="86"/>
      <c r="B16" s="87">
        <f>IF('Mapping Template'!$J15=1,B$3,0)</f>
        <v>0</v>
      </c>
      <c r="C16" s="87"/>
      <c r="D16" s="87">
        <f>IF('Mapping Template'!$J53=1,D$3,0)</f>
        <v>0</v>
      </c>
      <c r="E16" s="87"/>
      <c r="F16" s="87"/>
      <c r="G16" s="87"/>
      <c r="H16" s="87">
        <f>IF('Mapping Template'!$J93=1,H$3,0)</f>
        <v>0</v>
      </c>
      <c r="I16" s="87"/>
      <c r="J16" s="87">
        <v>4.37</v>
      </c>
      <c r="K16" s="87"/>
      <c r="L16" s="87"/>
      <c r="M16" s="87"/>
      <c r="N16" s="87"/>
      <c r="O16" s="87"/>
      <c r="P16" s="87">
        <f>IF('Mapping Template'!$J187=1,P$3,0)</f>
        <v>0</v>
      </c>
    </row>
    <row r="17" spans="1:16" x14ac:dyDescent="0.75">
      <c r="A17" s="86"/>
      <c r="B17" s="87">
        <f>IF('Mapping Template'!$J16=1,B$3,0)</f>
        <v>0</v>
      </c>
      <c r="C17" s="87"/>
      <c r="D17" s="87">
        <f>IF('Mapping Template'!$J54=1,D$3,0)</f>
        <v>0</v>
      </c>
      <c r="E17" s="87"/>
      <c r="F17" s="87"/>
      <c r="G17" s="87"/>
      <c r="H17" s="87">
        <f>IF('Mapping Template'!$J94=1,H$3,0)</f>
        <v>0</v>
      </c>
      <c r="I17" s="87"/>
      <c r="J17" s="87">
        <v>4.37</v>
      </c>
      <c r="K17" s="87"/>
      <c r="L17" s="87"/>
      <c r="M17" s="87"/>
      <c r="N17" s="87"/>
      <c r="O17" s="87"/>
      <c r="P17" s="87">
        <f>IF('Mapping Template'!$J188=1,P$3,0)</f>
        <v>0</v>
      </c>
    </row>
    <row r="18" spans="1:16" x14ac:dyDescent="0.75">
      <c r="A18" s="86"/>
      <c r="B18" s="87">
        <f>IF('Mapping Template'!$J17=1,B$3,0)</f>
        <v>0</v>
      </c>
      <c r="C18" s="87"/>
      <c r="D18" s="87">
        <f>IF('Mapping Template'!$J55=1,D$3,0)</f>
        <v>0</v>
      </c>
      <c r="E18" s="87"/>
      <c r="F18" s="87"/>
      <c r="G18" s="87"/>
      <c r="H18" s="87">
        <f>IF('Mapping Template'!$J95=1,H$3,0)</f>
        <v>0</v>
      </c>
      <c r="I18" s="87"/>
      <c r="J18" s="87">
        <v>4.37</v>
      </c>
      <c r="K18" s="87"/>
      <c r="L18" s="87"/>
      <c r="M18" s="87"/>
      <c r="N18" s="87"/>
      <c r="O18" s="87"/>
      <c r="P18" s="87">
        <f>IF('Mapping Template'!$J189=1,P$3,0)</f>
        <v>0</v>
      </c>
    </row>
    <row r="19" spans="1:16" x14ac:dyDescent="0.75">
      <c r="A19" s="86"/>
      <c r="B19" s="87">
        <f>IF('Mapping Template'!$J18=1,B$3,0)</f>
        <v>0</v>
      </c>
      <c r="C19" s="87"/>
      <c r="D19" s="87">
        <f>IF('Mapping Template'!$J56=1,D$3,0)</f>
        <v>0</v>
      </c>
      <c r="E19" s="87"/>
      <c r="F19" s="87"/>
      <c r="G19" s="87"/>
      <c r="H19" s="87">
        <f>IF('Mapping Template'!$J96=1,H$3,0)</f>
        <v>0</v>
      </c>
      <c r="I19" s="87"/>
      <c r="J19" s="87">
        <v>4.37</v>
      </c>
      <c r="K19" s="87"/>
      <c r="L19" s="87"/>
      <c r="M19" s="87"/>
      <c r="N19" s="87"/>
      <c r="O19" s="87"/>
      <c r="P19" s="87">
        <f>IF('Mapping Template'!$J190=1,P$3,0)</f>
        <v>0</v>
      </c>
    </row>
    <row r="20" spans="1:16" x14ac:dyDescent="0.75">
      <c r="A20" s="86"/>
      <c r="B20" s="87">
        <f>IF('Mapping Template'!$J19=1,B$3,0)</f>
        <v>0</v>
      </c>
      <c r="C20" s="87"/>
      <c r="D20" s="87">
        <f>IF('Mapping Template'!$J57=1,D$3,0)</f>
        <v>0</v>
      </c>
      <c r="E20" s="87"/>
      <c r="F20" s="87"/>
      <c r="G20" s="87"/>
      <c r="H20" s="87">
        <f>IF('Mapping Template'!$J97=1,H$3,0)</f>
        <v>0</v>
      </c>
      <c r="I20" s="87"/>
      <c r="J20" s="87">
        <v>4.37</v>
      </c>
      <c r="K20" s="87"/>
      <c r="L20" s="87"/>
      <c r="M20" s="87"/>
      <c r="N20" s="87"/>
      <c r="O20" s="87"/>
      <c r="P20" s="87">
        <f>IF('Mapping Template'!$J191=1,P$3,0)</f>
        <v>0</v>
      </c>
    </row>
    <row r="21" spans="1:16" x14ac:dyDescent="0.75">
      <c r="A21" s="86"/>
      <c r="B21" s="87">
        <f>IF('Mapping Template'!$J20=1,B$3,0)</f>
        <v>0</v>
      </c>
      <c r="C21" s="87"/>
      <c r="D21" s="87">
        <f>IF('Mapping Template'!$J58=1,D$3,0)</f>
        <v>0</v>
      </c>
      <c r="E21" s="87"/>
      <c r="F21" s="87"/>
      <c r="G21" s="87"/>
      <c r="H21" s="87"/>
      <c r="I21" s="87"/>
      <c r="J21" s="87">
        <v>4.37</v>
      </c>
      <c r="K21" s="87"/>
      <c r="L21" s="87"/>
      <c r="M21" s="87"/>
      <c r="N21" s="87"/>
      <c r="O21" s="87"/>
      <c r="P21" s="87">
        <f>IF('Mapping Template'!$J192=1,P$3,0)</f>
        <v>0</v>
      </c>
    </row>
    <row r="22" spans="1:16" x14ac:dyDescent="0.75">
      <c r="A22" s="86"/>
      <c r="B22" s="87">
        <f>IF('Mapping Template'!$J21=1,B$3,0)</f>
        <v>0</v>
      </c>
      <c r="C22" s="87"/>
      <c r="D22" s="87">
        <f>IF('Mapping Template'!$J59=1,D$3,0)</f>
        <v>0</v>
      </c>
      <c r="E22" s="87"/>
      <c r="F22" s="87"/>
      <c r="G22" s="87"/>
      <c r="H22" s="87"/>
      <c r="I22" s="87"/>
      <c r="J22" s="87">
        <v>4.37</v>
      </c>
      <c r="K22" s="87"/>
      <c r="L22" s="87"/>
      <c r="M22" s="87"/>
      <c r="N22" s="87"/>
      <c r="O22" s="87"/>
      <c r="P22" s="87">
        <f>IF('Mapping Template'!$J193=1,P$3,0)</f>
        <v>0</v>
      </c>
    </row>
    <row r="23" spans="1:16" x14ac:dyDescent="0.75">
      <c r="A23" s="86"/>
      <c r="B23" s="87">
        <f>IF('Mapping Template'!$J22=1,B$3,0)</f>
        <v>0</v>
      </c>
      <c r="C23" s="87"/>
      <c r="D23" s="87"/>
      <c r="E23" s="87"/>
      <c r="F23" s="87"/>
      <c r="G23" s="87"/>
      <c r="H23" s="87"/>
      <c r="I23" s="87"/>
      <c r="J23" s="87">
        <v>4.37</v>
      </c>
      <c r="K23" s="87"/>
      <c r="L23" s="87"/>
      <c r="M23" s="87"/>
      <c r="N23" s="87"/>
      <c r="O23" s="87"/>
    </row>
    <row r="24" spans="1:16" x14ac:dyDescent="0.75">
      <c r="A24" s="86"/>
      <c r="B24" s="87">
        <f>IF('Mapping Template'!$J23=1,B$3,0)</f>
        <v>0</v>
      </c>
      <c r="C24" s="87"/>
      <c r="D24" s="87"/>
      <c r="E24" s="87"/>
      <c r="F24" s="87"/>
      <c r="G24" s="87"/>
      <c r="H24" s="87"/>
      <c r="I24" s="87"/>
      <c r="J24" s="87">
        <v>4.37</v>
      </c>
      <c r="K24" s="87"/>
      <c r="L24" s="87"/>
      <c r="M24" s="87"/>
      <c r="N24" s="87"/>
      <c r="O24" s="87"/>
    </row>
    <row r="25" spans="1:16" x14ac:dyDescent="0.75">
      <c r="A25" s="86"/>
      <c r="B25" s="87">
        <f>IF('Mapping Template'!$J24=1,B$3,0)</f>
        <v>0</v>
      </c>
      <c r="C25" s="87"/>
      <c r="D25" s="87"/>
      <c r="E25" s="87"/>
      <c r="F25" s="87"/>
      <c r="G25" s="87"/>
      <c r="H25" s="87"/>
      <c r="I25" s="87"/>
      <c r="J25" s="87">
        <v>4.37</v>
      </c>
      <c r="K25" s="87"/>
      <c r="L25" s="87"/>
      <c r="M25" s="87"/>
      <c r="N25" s="87"/>
      <c r="O25" s="87"/>
    </row>
    <row r="26" spans="1:16" x14ac:dyDescent="0.75">
      <c r="B26" s="87">
        <f>IF('Mapping Template'!$J25=1,B$3,0)</f>
        <v>0</v>
      </c>
      <c r="J26" s="87">
        <v>4.37</v>
      </c>
    </row>
    <row r="27" spans="1:16" x14ac:dyDescent="0.75">
      <c r="B27" s="87">
        <f>IF('Mapping Template'!$J26=1,B$3,0)</f>
        <v>0</v>
      </c>
      <c r="J27" s="87">
        <v>4.37</v>
      </c>
    </row>
    <row r="28" spans="1:16" x14ac:dyDescent="0.75">
      <c r="B28" s="87">
        <f>IF('Mapping Template'!$J27=1,B$3,0)</f>
        <v>0</v>
      </c>
    </row>
    <row r="29" spans="1:16" x14ac:dyDescent="0.75">
      <c r="B29" s="87">
        <f>IF('Mapping Template'!$J28=1,B$3,0)</f>
        <v>0</v>
      </c>
    </row>
    <row r="30" spans="1:16" x14ac:dyDescent="0.75">
      <c r="B30" s="87">
        <f>IF('Mapping Template'!$J29=1,B$3,0)</f>
        <v>0</v>
      </c>
    </row>
    <row r="31" spans="1:16" x14ac:dyDescent="0.75">
      <c r="B31" s="87">
        <f>IF('Mapping Template'!$J30=1,B$3,0)</f>
        <v>0</v>
      </c>
    </row>
    <row r="32" spans="1:16" x14ac:dyDescent="0.75">
      <c r="B32" s="87">
        <f>IF('Mapping Template'!$J31=1,B$3,0)</f>
        <v>0</v>
      </c>
    </row>
    <row r="33" spans="2:2" x14ac:dyDescent="0.75">
      <c r="B33" s="87">
        <f>IF('Mapping Template'!$J32=1,B$3,0)</f>
        <v>0</v>
      </c>
    </row>
    <row r="34" spans="2:2" x14ac:dyDescent="0.75">
      <c r="B34" s="87">
        <f>IF('Mapping Template'!$J33=1,B$3,0)</f>
        <v>0</v>
      </c>
    </row>
    <row r="35" spans="2:2" x14ac:dyDescent="0.75">
      <c r="B35" s="87">
        <f>IF('Mapping Template'!$J34=1,B$3,0)</f>
        <v>0</v>
      </c>
    </row>
    <row r="36" spans="2:2" x14ac:dyDescent="0.75">
      <c r="B36" s="87">
        <f>IF('Mapping Template'!$J35=1,B$3,0)</f>
        <v>0</v>
      </c>
    </row>
    <row r="49" s="84" customFormat="1" x14ac:dyDescent="0.75"/>
    <row r="50" s="84" customFormat="1" x14ac:dyDescent="0.75"/>
    <row r="51" s="84" customFormat="1" x14ac:dyDescent="0.75"/>
    <row r="52" s="84" customFormat="1" x14ac:dyDescent="0.75"/>
    <row r="53" s="84" customFormat="1" x14ac:dyDescent="0.75"/>
    <row r="54" s="84" customFormat="1" x14ac:dyDescent="0.75"/>
    <row r="55" s="84" customFormat="1" x14ac:dyDescent="0.75"/>
    <row r="56" s="84" customFormat="1" x14ac:dyDescent="0.75"/>
    <row r="57" s="84" customFormat="1" x14ac:dyDescent="0.75"/>
    <row r="58" s="84" customFormat="1" x14ac:dyDescent="0.75"/>
    <row r="59" s="84" customFormat="1" x14ac:dyDescent="0.75"/>
    <row r="60" s="84" customFormat="1" x14ac:dyDescent="0.75"/>
    <row r="61" s="84" customFormat="1" x14ac:dyDescent="0.75"/>
    <row r="62" s="84" customFormat="1" x14ac:dyDescent="0.75"/>
    <row r="63" s="84" customFormat="1" x14ac:dyDescent="0.75"/>
    <row r="64" s="84" customFormat="1" x14ac:dyDescent="0.75"/>
    <row r="65" s="84" customFormat="1" x14ac:dyDescent="0.75"/>
    <row r="66" s="84" customFormat="1" x14ac:dyDescent="0.75"/>
    <row r="67" s="84" customFormat="1" x14ac:dyDescent="0.75"/>
    <row r="68" s="84" customFormat="1" x14ac:dyDescent="0.75"/>
    <row r="69" s="84" customFormat="1" x14ac:dyDescent="0.75"/>
    <row r="70" s="84" customFormat="1" x14ac:dyDescent="0.75"/>
    <row r="71" s="84" customFormat="1" x14ac:dyDescent="0.75"/>
    <row r="72" s="84" customFormat="1" x14ac:dyDescent="0.75"/>
    <row r="73" s="84" customFormat="1" x14ac:dyDescent="0.75"/>
  </sheetData>
  <mergeCells count="1">
    <mergeCell ref="A5:A25"/>
  </mergeCells>
  <phoneticPr fontId="5" type="noConversion"/>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8ACCC5C12735428668C0A4F421A8A4" ma:contentTypeVersion="22" ma:contentTypeDescription="Create a new document." ma:contentTypeScope="" ma:versionID="d7a4cceb8c647f3d74453af7f3050fbb">
  <xsd:schema xmlns:xsd="http://www.w3.org/2001/XMLSchema" xmlns:xs="http://www.w3.org/2001/XMLSchema" xmlns:p="http://schemas.microsoft.com/office/2006/metadata/properties" xmlns:ns2="2717a2cc-f512-4d49-8f27-545b42fa0c9a" xmlns:ns3="c1745aab-47d5-421a-999d-4b79c06ba2f6" targetNamespace="http://schemas.microsoft.com/office/2006/metadata/properties" ma:root="true" ma:fieldsID="b80775fcefa7916c7a1c2dea3cd84f31" ns2:_="" ns3:_="">
    <xsd:import namespace="2717a2cc-f512-4d49-8f27-545b42fa0c9a"/>
    <xsd:import namespace="c1745aab-47d5-421a-999d-4b79c06ba2f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17a2cc-f512-4d49-8f27-545b42fa0c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537b0d9-0695-4785-b339-d0789b8fd7f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Flow_SignoffStatus" ma:index="25"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745aab-47d5-421a-999d-4b79c06ba2f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37d01c-706d-4d61-b5b0-24050e8d5561}" ma:internalName="TaxCatchAll" ma:showField="CatchAllData" ma:web="c1745aab-47d5-421a-999d-4b79c06ba2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17a2cc-f512-4d49-8f27-545b42fa0c9a">
      <Terms xmlns="http://schemas.microsoft.com/office/infopath/2007/PartnerControls"/>
    </lcf76f155ced4ddcb4097134ff3c332f>
    <TaxCatchAll xmlns="c1745aab-47d5-421a-999d-4b79c06ba2f6" xsi:nil="true"/>
    <_Flow_SignoffStatus xmlns="2717a2cc-f512-4d49-8f27-545b42fa0c9a" xsi:nil="true"/>
  </documentManagement>
</p:properties>
</file>

<file path=customXml/itemProps1.xml><?xml version="1.0" encoding="utf-8"?>
<ds:datastoreItem xmlns:ds="http://schemas.openxmlformats.org/officeDocument/2006/customXml" ds:itemID="{87D1E921-E607-434B-A88A-2F89389D5031}">
  <ds:schemaRefs>
    <ds:schemaRef ds:uri="http://schemas.microsoft.com/sharepoint/v3/contenttype/forms"/>
  </ds:schemaRefs>
</ds:datastoreItem>
</file>

<file path=customXml/itemProps2.xml><?xml version="1.0" encoding="utf-8"?>
<ds:datastoreItem xmlns:ds="http://schemas.openxmlformats.org/officeDocument/2006/customXml" ds:itemID="{5473D971-65A1-47E1-9A1D-685FF4F3A64B}"/>
</file>

<file path=customXml/itemProps3.xml><?xml version="1.0" encoding="utf-8"?>
<ds:datastoreItem xmlns:ds="http://schemas.openxmlformats.org/officeDocument/2006/customXml" ds:itemID="{2BC3B7C8-B04C-4AF7-8DFF-FCDDF33B4835}">
  <ds:schemaRefs>
    <ds:schemaRef ds:uri="http://schemas.microsoft.com/office/2006/metadata/properties"/>
    <ds:schemaRef ds:uri="http://schemas.microsoft.com/office/infopath/2007/PartnerControls"/>
    <ds:schemaRef ds:uri="2717a2cc-f512-4d49-8f27-545b42fa0c9a"/>
    <ds:schemaRef ds:uri="c1745aab-47d5-421a-999d-4b79c06ba2f6"/>
    <ds:schemaRef ds:uri="851e336e-eb2e-4526-bd5f-3e0ee4a4c411"/>
    <ds:schemaRef ds:uri="4fba6418-506c-4512-b45b-bc7d16dfaf5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Mapping Template</vt:lpstr>
      <vt:lpstr> Mapping results</vt:lpstr>
      <vt:lpstr>Feedback</vt:lpstr>
      <vt:lpstr>Workings out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Bray</dc:creator>
  <cp:keywords/>
  <dc:description/>
  <cp:lastModifiedBy>Aidan Riley</cp:lastModifiedBy>
  <cp:revision/>
  <dcterms:created xsi:type="dcterms:W3CDTF">2021-10-27T10:45:58Z</dcterms:created>
  <dcterms:modified xsi:type="dcterms:W3CDTF">2024-12-11T15:32:52Z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0x010100268ACCC5C12735428668C0A4F421A8A4</vt:lpwstr>
  </property>
  <property fmtid="{D5CDD505-2E9C-101B-9397-08002B2CF9AE}" pid="3" name="MediaServiceImageTags">
    <vt:lpwstr/>
  </property>
</Properties>
</file>