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imspa.sharepoint.com/sites/CIMSPAProfessionalStandard/Shared Documents/CIMSPA Professional Standards Mapping Templates/New professional standards mapping templates/New Mapping documents/"/>
    </mc:Choice>
  </mc:AlternateContent>
  <xr:revisionPtr revIDLastSave="0" documentId="8_{0F007180-C697-4F22-96EE-200C81CAB801}" xr6:coauthVersionLast="47" xr6:coauthVersionMax="47" xr10:uidLastSave="{00000000-0000-0000-0000-000000000000}"/>
  <bookViews>
    <workbookView xWindow="-28920" yWindow="-120" windowWidth="29040" windowHeight="15840" tabRatio="676" xr2:uid="{A28DFB68-0578-4E97-9E84-47FD3943123C}"/>
  </bookViews>
  <sheets>
    <sheet name="Overview and mapping guidance" sheetId="15" r:id="rId1"/>
    <sheet name="Mapping template" sheetId="2" r:id="rId2"/>
    <sheet name=" 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4" i="2" l="1"/>
  <c r="G18" i="5" s="1"/>
  <c r="K175" i="2"/>
  <c r="G17" i="5" s="1"/>
  <c r="K170" i="2"/>
  <c r="K160" i="2"/>
  <c r="K148" i="2"/>
  <c r="G14" i="5" s="1"/>
  <c r="K139" i="2"/>
  <c r="K129" i="2"/>
  <c r="K105" i="2"/>
  <c r="K98" i="2"/>
  <c r="K81" i="2"/>
  <c r="K79" i="2"/>
  <c r="K67" i="2"/>
  <c r="K60" i="2"/>
  <c r="K41" i="2"/>
  <c r="K36" i="2"/>
  <c r="Q6" i="4"/>
  <c r="Q7" i="4"/>
  <c r="Q8" i="4"/>
  <c r="Q9" i="4"/>
  <c r="Q5" i="4"/>
  <c r="P6" i="4"/>
  <c r="P7" i="4"/>
  <c r="P8" i="4"/>
  <c r="P9" i="4"/>
  <c r="P10" i="4"/>
  <c r="P11" i="4"/>
  <c r="P12" i="4"/>
  <c r="P13" i="4"/>
  <c r="P14" i="4"/>
  <c r="P15" i="4"/>
  <c r="P16" i="4"/>
  <c r="P17" i="4"/>
  <c r="P18" i="4"/>
  <c r="P19" i="4"/>
  <c r="P20" i="4"/>
  <c r="P21" i="4"/>
  <c r="P22" i="4"/>
  <c r="P5" i="4"/>
  <c r="O6" i="4"/>
  <c r="O7" i="4"/>
  <c r="O8" i="4"/>
  <c r="O5" i="4"/>
  <c r="N6" i="4"/>
  <c r="N7" i="4"/>
  <c r="N8" i="4"/>
  <c r="N9" i="4"/>
  <c r="N10" i="4"/>
  <c r="N11" i="4"/>
  <c r="N12" i="4"/>
  <c r="N13" i="4"/>
  <c r="N5" i="4"/>
  <c r="M6" i="4"/>
  <c r="M7" i="4"/>
  <c r="M8" i="4"/>
  <c r="M9" i="4"/>
  <c r="M10" i="4"/>
  <c r="M11" i="4"/>
  <c r="M12" i="4"/>
  <c r="M13" i="4"/>
  <c r="M14" i="4"/>
  <c r="M15" i="4"/>
  <c r="M5" i="4"/>
  <c r="L6" i="4"/>
  <c r="L7" i="4"/>
  <c r="L8" i="4"/>
  <c r="L9" i="4"/>
  <c r="L10" i="4"/>
  <c r="L11" i="4"/>
  <c r="L12" i="4"/>
  <c r="L5" i="4"/>
  <c r="K6" i="4"/>
  <c r="K7" i="4"/>
  <c r="K8" i="4"/>
  <c r="K9" i="4"/>
  <c r="K10" i="4"/>
  <c r="K11" i="4"/>
  <c r="K12" i="4"/>
  <c r="K13" i="4"/>
  <c r="K5" i="4"/>
  <c r="J26" i="4"/>
  <c r="J27" i="4"/>
  <c r="J6" i="4"/>
  <c r="J7" i="4"/>
  <c r="J8" i="4"/>
  <c r="J9" i="4"/>
  <c r="J10" i="4"/>
  <c r="J11" i="4"/>
  <c r="J12" i="4"/>
  <c r="J13" i="4"/>
  <c r="J14" i="4"/>
  <c r="J15" i="4"/>
  <c r="J16" i="4"/>
  <c r="J17" i="4"/>
  <c r="J18" i="4"/>
  <c r="J19" i="4"/>
  <c r="J20" i="4"/>
  <c r="J21" i="4"/>
  <c r="J22" i="4"/>
  <c r="J23" i="4"/>
  <c r="J24" i="4"/>
  <c r="J25" i="4"/>
  <c r="J5" i="4"/>
  <c r="I6" i="4"/>
  <c r="I7" i="4"/>
  <c r="I8" i="4"/>
  <c r="I9" i="4"/>
  <c r="I10" i="4"/>
  <c r="I5" i="4"/>
  <c r="H6" i="4"/>
  <c r="H7" i="4"/>
  <c r="H8" i="4"/>
  <c r="H9" i="4"/>
  <c r="H10" i="4"/>
  <c r="H11" i="4"/>
  <c r="H12" i="4"/>
  <c r="H13" i="4"/>
  <c r="H14" i="4"/>
  <c r="H15" i="4"/>
  <c r="H16" i="4"/>
  <c r="H17" i="4"/>
  <c r="H18" i="4"/>
  <c r="H19" i="4"/>
  <c r="H20" i="4"/>
  <c r="H5" i="4"/>
  <c r="G5" i="4"/>
  <c r="F6" i="4"/>
  <c r="F7" i="4"/>
  <c r="F8" i="4"/>
  <c r="F9" i="4"/>
  <c r="F10" i="4"/>
  <c r="F11" i="4"/>
  <c r="F12" i="4"/>
  <c r="F13" i="4"/>
  <c r="F14" i="4"/>
  <c r="F15" i="4"/>
  <c r="F5" i="4"/>
  <c r="E6" i="4"/>
  <c r="E7" i="4"/>
  <c r="E8" i="4"/>
  <c r="E9" i="4"/>
  <c r="E10" i="4"/>
  <c r="E5" i="4"/>
  <c r="D6" i="4"/>
  <c r="D7" i="4"/>
  <c r="D8" i="4"/>
  <c r="D9" i="4"/>
  <c r="D10" i="4"/>
  <c r="D11" i="4"/>
  <c r="D12" i="4"/>
  <c r="D13" i="4"/>
  <c r="D14" i="4"/>
  <c r="D15" i="4"/>
  <c r="D16" i="4"/>
  <c r="D17" i="4"/>
  <c r="D18" i="4"/>
  <c r="D19" i="4"/>
  <c r="D20" i="4"/>
  <c r="D21" i="4"/>
  <c r="D22" i="4"/>
  <c r="D5" i="4"/>
  <c r="C6" i="4"/>
  <c r="C7" i="4"/>
  <c r="C8" i="4"/>
  <c r="C5" i="4"/>
  <c r="B36" i="4"/>
  <c r="B33" i="4"/>
  <c r="B34" i="4"/>
  <c r="B35" i="4"/>
  <c r="B26" i="4"/>
  <c r="B27" i="4"/>
  <c r="B28" i="4"/>
  <c r="B29" i="4"/>
  <c r="B30" i="4"/>
  <c r="B31" i="4"/>
  <c r="B32" i="4"/>
  <c r="B6" i="4"/>
  <c r="B7" i="4"/>
  <c r="B8" i="4"/>
  <c r="B9" i="4"/>
  <c r="B10" i="4"/>
  <c r="B11" i="4"/>
  <c r="B12" i="4"/>
  <c r="B13" i="4"/>
  <c r="B14" i="4"/>
  <c r="B15" i="4"/>
  <c r="B16" i="4"/>
  <c r="B17" i="4"/>
  <c r="B18" i="4"/>
  <c r="B19" i="4"/>
  <c r="B20" i="4"/>
  <c r="B21" i="4"/>
  <c r="B22" i="4"/>
  <c r="B23" i="4"/>
  <c r="B24" i="4"/>
  <c r="B25" i="4"/>
  <c r="B5" i="4"/>
  <c r="K3" i="2" s="1"/>
  <c r="E19" i="5"/>
  <c r="H18" i="5" s="1"/>
  <c r="G15" i="5"/>
  <c r="F17" i="5"/>
  <c r="D19" i="5"/>
  <c r="F18" i="5"/>
  <c r="J197" i="2" a="1"/>
  <c r="J197" i="2"/>
  <c r="J194" i="2" a="1"/>
  <c r="J194" i="2"/>
  <c r="J188" i="2" a="1"/>
  <c r="J188" i="2" s="1"/>
  <c r="J184" i="2" a="1"/>
  <c r="J184" i="2" s="1"/>
  <c r="J178" i="2" a="1"/>
  <c r="J178" i="2" s="1"/>
  <c r="J175" i="2" a="1"/>
  <c r="J175" i="2"/>
  <c r="J173" i="2" a="1"/>
  <c r="J173" i="2" s="1"/>
  <c r="J172" i="2" a="1"/>
  <c r="J172" i="2"/>
  <c r="J171" i="2" a="1"/>
  <c r="J171" i="2"/>
  <c r="J170" i="2" a="1"/>
  <c r="J170" i="2" s="1"/>
  <c r="J168" i="2"/>
  <c r="J166" i="2" a="1"/>
  <c r="J166" i="2" s="1"/>
  <c r="J164" i="2" a="1"/>
  <c r="J164" i="2" s="1"/>
  <c r="J163" i="2"/>
  <c r="J162" i="2" a="1"/>
  <c r="J162" i="2" s="1"/>
  <c r="J161" i="2" a="1"/>
  <c r="J161" i="2" s="1"/>
  <c r="J160" i="2" a="1"/>
  <c r="J160" i="2" s="1"/>
  <c r="J158" i="2" a="1"/>
  <c r="J158" i="2" s="1"/>
  <c r="J148" i="2" a="1"/>
  <c r="J148" i="2" s="1"/>
  <c r="J146" i="2" a="1"/>
  <c r="J146" i="2" s="1"/>
  <c r="J145" i="2"/>
  <c r="J144" i="2"/>
  <c r="J143" i="2"/>
  <c r="J142" i="2"/>
  <c r="J141" i="2"/>
  <c r="J140" i="2" a="1"/>
  <c r="J140" i="2" s="1"/>
  <c r="J139" i="2" a="1"/>
  <c r="J139" i="2" s="1"/>
  <c r="J130" i="2" a="1"/>
  <c r="J130" i="2" s="1"/>
  <c r="J129" i="2" a="1"/>
  <c r="J129" i="2"/>
  <c r="J127" i="2"/>
  <c r="J112" i="2" a="1"/>
  <c r="J112" i="2" s="1"/>
  <c r="J105" i="2" a="1"/>
  <c r="J105" i="2" s="1"/>
  <c r="J102" i="2" a="1"/>
  <c r="J102" i="2" s="1"/>
  <c r="J100" i="2" a="1"/>
  <c r="J100" i="2" s="1"/>
  <c r="J98" i="2" a="1"/>
  <c r="J98" i="2" s="1"/>
  <c r="J94" i="2" a="1"/>
  <c r="J94" i="2" s="1"/>
  <c r="J90" i="2" a="1"/>
  <c r="J90" i="2" s="1"/>
  <c r="J81" i="2" a="1"/>
  <c r="J81" i="2" s="1"/>
  <c r="J79" i="2" a="1"/>
  <c r="J79" i="2"/>
  <c r="J77" i="2" a="1"/>
  <c r="J77" i="2" s="1"/>
  <c r="J76" i="2"/>
  <c r="J75" i="2"/>
  <c r="J74" i="2"/>
  <c r="J73" i="2"/>
  <c r="J72" i="2"/>
  <c r="J71" i="2"/>
  <c r="J70" i="2"/>
  <c r="J69" i="2"/>
  <c r="J68" i="2"/>
  <c r="J67" i="2"/>
  <c r="J65" i="2" a="1"/>
  <c r="J65" i="2" s="1"/>
  <c r="J64" i="2" a="1"/>
  <c r="J64" i="2" s="1"/>
  <c r="J63" i="2" a="1"/>
  <c r="J63" i="2"/>
  <c r="J62" i="2"/>
  <c r="J61" i="2" a="1"/>
  <c r="J61" i="2" s="1"/>
  <c r="J60" i="2" a="1"/>
  <c r="J60" i="2" s="1"/>
  <c r="J57" i="2" a="1"/>
  <c r="J57" i="2" s="1"/>
  <c r="J54" i="2" a="1"/>
  <c r="J54" i="2" s="1"/>
  <c r="J49" i="2" a="1"/>
  <c r="J49" i="2" s="1"/>
  <c r="J41" i="2" a="1"/>
  <c r="J41" i="2" s="1"/>
  <c r="J45" i="2" a="1"/>
  <c r="J45" i="2"/>
  <c r="J36" i="2" a="1"/>
  <c r="J36" i="2"/>
  <c r="J31" i="2" a="1"/>
  <c r="J31" i="2" s="1"/>
  <c r="J24" i="2" a="1"/>
  <c r="J24" i="2" s="1"/>
  <c r="J12" i="2" a="1"/>
  <c r="J12" i="2" s="1"/>
  <c r="J3" i="2" a="1"/>
  <c r="J3" i="2" s="1"/>
  <c r="F16" i="5"/>
  <c r="F15" i="5"/>
  <c r="F14" i="5"/>
  <c r="F13" i="5"/>
  <c r="F12" i="5"/>
  <c r="F11" i="5"/>
  <c r="F10" i="5"/>
  <c r="F9" i="5"/>
  <c r="F8" i="5"/>
  <c r="F7" i="5"/>
  <c r="F5" i="5"/>
  <c r="F6" i="5"/>
  <c r="F4" i="5"/>
  <c r="F3" i="5"/>
  <c r="G11" i="5" l="1"/>
  <c r="H17" i="5"/>
  <c r="I17" i="5" s="1"/>
  <c r="H14" i="5"/>
  <c r="I18" i="5"/>
  <c r="H4" i="5" a="1"/>
  <c r="H4" i="5" s="1"/>
  <c r="H8" i="5"/>
  <c r="H9" i="5"/>
  <c r="H15" i="5"/>
  <c r="H7" i="5"/>
  <c r="H16" i="5"/>
  <c r="G6" i="5"/>
  <c r="G8" i="5"/>
  <c r="H3" i="5"/>
  <c r="H11" i="5"/>
  <c r="H12" i="5"/>
  <c r="H5" i="5"/>
  <c r="H13" i="5"/>
  <c r="H10" i="5"/>
  <c r="H6" i="5"/>
  <c r="G4" i="5"/>
  <c r="G7" i="5"/>
  <c r="G10" i="5"/>
  <c r="G16" i="5"/>
  <c r="G13" i="5"/>
  <c r="G9" i="5"/>
  <c r="I4" i="5" l="1"/>
  <c r="I6" i="5"/>
  <c r="I7" i="5"/>
  <c r="I8" i="5"/>
  <c r="I9" i="5"/>
  <c r="H19" i="5"/>
  <c r="I11" i="5"/>
  <c r="G5" i="5"/>
  <c r="I5" i="5" s="1"/>
  <c r="I15" i="5"/>
  <c r="G12" i="5"/>
  <c r="I12" i="5" s="1"/>
  <c r="I13" i="5"/>
  <c r="I10" i="5"/>
  <c r="I14" i="5"/>
  <c r="I16" i="5"/>
  <c r="G3" i="5"/>
  <c r="I3" i="5" l="1"/>
  <c r="I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tc={28CDDF17-0DC9-4F56-BD73-C20ECFD88D84}</author>
    <author>tc={1D476CCD-61A8-4699-A1A5-FB4BC9300985}</author>
  </authors>
  <commentList>
    <comment ref="K3" authorId="0" shapeId="0" xr:uid="{28CDDF17-0DC9-4F56-BD73-C20ECFD88D84}">
      <text>
        <t>[Threaded comment]
Your version of Excel allows you to read this threaded comment; however, any edits to it will get removed if the file is opened in a newer version of Excel. Learn more: https://go.microsoft.com/fwlink/?linkid=870924
Comment:
    This shows the percentage covered of the knowledge section of maximising participant experience</t>
      </text>
    </comment>
    <comment ref="J31" authorId="1" shapeId="0" xr:uid="{1D476CCD-61A8-4699-A1A5-FB4BC9300985}">
      <text>
        <t>[Threaded comment]
Your version of Excel allows you to read this threaded comment; however, any edits to it will get removed if the file is opened in a newer version of Excel. Learn more: https://go.microsoft.com/fwlink/?linkid=870924
Comment:
    This is a problem - can we figure out how to add third option of not mapped?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<sst xmlns="http://schemas.openxmlformats.org/spreadsheetml/2006/main" count="704" uniqueCount="454">
  <si>
    <t>E info@cimspa.co.uk</t>
  </si>
  <si>
    <t>T 03438 360200</t>
  </si>
  <si>
    <t>Chartered Institute for the Management</t>
  </si>
  <si>
    <t>SportPark,</t>
  </si>
  <si>
    <t>Loughborough University,</t>
  </si>
  <si>
    <t>3 Oakwood Drive,</t>
  </si>
  <si>
    <t>Loughborough,</t>
  </si>
  <si>
    <t>Leics. LE11 3QF</t>
  </si>
  <si>
    <t>cimspa.co.uk</t>
  </si>
  <si>
    <t>Incorporated by Royal Charter.</t>
  </si>
  <si>
    <t>Charity Registration Number: 1144545.</t>
  </si>
  <si>
    <t>Ref </t>
  </si>
  <si>
    <t>K&amp;U</t>
  </si>
  <si>
    <t>Professional Standard Content</t>
  </si>
  <si>
    <t>Evidence (specification reference)</t>
  </si>
  <si>
    <t>Assessment method</t>
  </si>
  <si>
    <t>Comments</t>
  </si>
  <si>
    <t>K1.1 </t>
  </si>
  <si>
    <t>Multiple</t>
  </si>
  <si>
    <t>Skills: </t>
  </si>
  <si>
    <t>S1.1 </t>
  </si>
  <si>
    <t>K1.2 </t>
  </si>
  <si>
    <t>Portfolio</t>
  </si>
  <si>
    <t>K1.3 </t>
  </si>
  <si>
    <t>Professional discussion</t>
  </si>
  <si>
    <t>Online test</t>
  </si>
  <si>
    <t>Performance/ practical</t>
  </si>
  <si>
    <t>Professional Standard: Strength and Conditioning Trainer</t>
  </si>
  <si>
    <t>Skills</t>
  </si>
  <si>
    <t>Educational product</t>
  </si>
  <si>
    <t>Mapping requirements</t>
  </si>
  <si>
    <t>Regulated vocational qualification</t>
  </si>
  <si>
    <t>Fully mapped</t>
  </si>
  <si>
    <t>HE programme/modules</t>
  </si>
  <si>
    <t>Partner mapping  section</t>
  </si>
  <si>
    <t>Moderator feedback section</t>
  </si>
  <si>
    <t>QA feedback section</t>
  </si>
  <si>
    <t>Knowledge and understanding/ skills: </t>
  </si>
  <si>
    <t>Score</t>
  </si>
  <si>
    <t>Mapping to point</t>
  </si>
  <si>
    <t xml:space="preserve">% mapped to section </t>
  </si>
  <si>
    <t xml:space="preserve">Moderator comments  </t>
  </si>
  <si>
    <t>General feedback</t>
  </si>
  <si>
    <t>QA comments</t>
  </si>
  <si>
    <t>1. Consultations, assessments, inductions and screening</t>
  </si>
  <si>
    <t>Participant consultation process</t>
  </si>
  <si>
    <t>·     Understand the consultation process specific to strength and conditioning programme planning and own professional role boundaries including:</t>
  </si>
  <si>
    <t>­   The significance of the consultation as part of the participant experience/participant journey.</t>
  </si>
  <si>
    <t>­   Importance of educating participant about their own role, responsibilities and limitations in providing assistance (scope of practice).</t>
  </si>
  <si>
    <t>­   The importance of communicating with other professionals and the wider support team: e.g. S&amp;C coach, sports coach, parent or guardian.</t>
  </si>
  <si>
    <t>­   The full range of activities/services/classes available to participants and how to provide further information about them.</t>
  </si>
  <si>
    <t>­   The different demographics, fitness levels and goals of participants’ and how best to cater for their differing needs.</t>
  </si>
  <si>
    <t>­   Relevance of data protection and participant confidentiality.</t>
  </si>
  <si>
    <t>­   An organisation’s participant charter/service promise and the importance of striving to exceed it.</t>
  </si>
  <si>
    <t>­   Related products, systems and technology that help to enhance the participant experience: e.g. class booking apps.</t>
  </si>
  <si>
    <t>Health screening and risk stratification</t>
  </si>
  <si>
    <t>·     Know evidence-based pre-exercise health screening methods:</t>
  </si>
  <si>
    <t>­   PAR-Q, PAR-Q+, organisation/employer devised methods or a health commitment statement.</t>
  </si>
  <si>
    <t>­   Informed consent.</t>
  </si>
  <si>
    <t>­   Physical assessments including exercises to assess movement skill, strength-based ability and cardiovascular fitness.</t>
  </si>
  <si>
    <t>­   Youth maturation monitoring.</t>
  </si>
  <si>
    <t>·     Understand risk stratification models and when to signpost or refer a participant to other specialist exercise professionals and/or medical professionals including:</t>
  </si>
  <si>
    <t>­   How to risk stratify participants.</t>
  </si>
  <si>
    <t>­   Have a clear understanding of the absolute contraindications to exercise and factors that indicate that a participant is at low, medium or high risk of an adverse event occurring during exercise or the propensity for risk.</t>
  </si>
  <si>
    <t>­   Have knowledge of the recognised tools: e.g. the Irwin and Morgan traffic light system, other national and/or international evidence-based tools and national and locally agreed protocols, referral and care pathways.</t>
  </si>
  <si>
    <t>­   Relevant health history, current health status, particularly in relation to risk factors for heart disease.</t>
  </si>
  <si>
    <t>­   The identification of past and present injuries, disabilities and medical conditions that would necessitate medical clearance or referral to an appropriate medical professional or other clinician or medically supervised exercise programme.</t>
  </si>
  <si>
    <t>·     Know when to refer, signpost or take action and what action to take in each circumstance: e.g., low, medium or high risk.</t>
  </si>
  <si>
    <t>Participant assessment and review process</t>
  </si>
  <si>
    <t>·     Know a range of health and fitness assessments relevant to the training environment and participant including:</t>
  </si>
  <si>
    <t>­   Use of lifestyle questionnaires to gather relevant information: e.g. the participants previous and current levels of activity and their exercise likes and dislikes.</t>
  </si>
  <si>
    <t>­   Selecting assessments appropriate to the participant and assessment conditions/expectations of the organisation.</t>
  </si>
  <si>
    <t>­   Range of assessments relevant to the participant including: ○  Resting heart rate.
○  Blood pressure.
○  Maximal and sub-maximal cardio-respiratory fitness.
○  Muscular strength and endurance.
○  Youth maturation stage.
○  Body Mass Index (BMI).
○  Waist circumference.
○  Progress photographs (if desired).
○  Contraindications and limitations for testing.</t>
  </si>
  <si>
    <t>·     Know how to monitor and review participant progress including:</t>
  </si>
  <si>
    <t>­   The importance of building-in re-assessments/reviews to support participant progress, motivation and adherence.</t>
  </si>
  <si>
    <t>­   How to review a strength and conditioning programme in consultation with the participant, based on results, goals, individual needs and changing circumstances.</t>
  </si>
  <si>
    <t>K1.4 </t>
  </si>
  <si>
    <t>Participant induction process</t>
  </si>
  <si>
    <t>·     Know how to induct participants in the training environment:</t>
  </si>
  <si>
    <t>­   Policies/procedures in and around the gym/facility relevant to own role.</t>
  </si>
  <si>
    <t>­   Facility walk-through/show-round: e.g. gym floor, cardiovascular machines and resistance equipment (machine and free weights).</t>
  </si>
  <si>
    <t>­   How to adapt inductions for individuals and small groups (maximum of 5) to maintain effectiveness.</t>
  </si>
  <si>
    <t>Conduct consultations, assessments and training environment inductions</t>
  </si>
  <si>
    <t>·     Assess a participant’s readiness to exercise and the need for signposting or referral to other relevant professionals.</t>
  </si>
  <si>
    <t>·     Conduct safe and effective consultations, health assessments, training environment inductions and reviews with participants.</t>
  </si>
  <si>
    <t>·     Adapt inductions for individuals and small groups (maximum of 5) to maintain effectiveness.</t>
  </si>
  <si>
    <t>·     Provide a ‘participant experience’ during consultations, health assessments and inductions including: ­   Engage and build rapport with participants with varying needs.
­   Show empathy.
­   Give positive, motivating, timely and relevant feedback to participants.
­   Be accountable and take responsibility for participants.
­   Use effective communication methods to ascertain a participant's needs and enhance the participant experience.
­   Signpost participants to other areas of the facility if they show an interest in other activities or services provided by the organisation.</t>
  </si>
  <si>
    <t>2. Maximise the participant experience</t>
  </si>
  <si>
    <t>K2.1</t>
  </si>
  <si>
    <t>Participant needs</t>
  </si>
  <si>
    <t>·     Understand the local demographics of their organisation’s participants and how this affects the products and services offer.</t>
  </si>
  <si>
    <t>·     Understand participant expectations and aspirations within the training environment.</t>
  </si>
  <si>
    <t>·     Know how to build social support and inclusion within the training environment.</t>
  </si>
  <si>
    <t>·     Know how to obtain feedback to support exercise adherence.</t>
  </si>
  <si>
    <t>K2.2 </t>
  </si>
  <si>
    <t>Participant service</t>
  </si>
  <si>
    <t>·     Understand their organisation’s products and offering.</t>
  </si>
  <si>
    <t>·     Understand a typical participant journey in a training environment.</t>
  </si>
  <si>
    <t>·     Understand how to present themselves in a professional and approachable manner, in line with organisational standards.</t>
  </si>
  <si>
    <t>·     Understand the importance of participant retention and how to influence this.</t>
  </si>
  <si>
    <t>K2.3</t>
  </si>
  <si>
    <t>Participant engagement</t>
  </si>
  <si>
    <t>·     Understand different methods to engage with participants including: ­   Face-to-face.
­   Telephone.
­   Written: e.g. letters, email and posters.
­   Social media.
­   Digital technology.</t>
  </si>
  <si>
    <t>·     Know different types of conflict and how to manage them.</t>
  </si>
  <si>
    <t>·     Know different methods to build rapport in order to maximise the participant experience.</t>
  </si>
  <si>
    <t>·     Know how to support safe and enjoyable use of the training environment.</t>
  </si>
  <si>
    <t>·     Understand the importance of being accessible and approachable to participants.</t>
  </si>
  <si>
    <t>K2.4</t>
  </si>
  <si>
    <t>Participant communication</t>
  </si>
  <si>
    <t>·     Understand different communication techniques and how to use them including:</t>
  </si>
  <si>
    <t>­   Observation, non-verbal techniques, body language, open and closed questioning and active listening.</t>
  </si>
  <si>
    <t>­   How to adapt communication methods to meet the needs of participants from differing backgrounds, cultures and experience etc.</t>
  </si>
  <si>
    <t>K2.5</t>
  </si>
  <si>
    <t>Participant feedback</t>
  </si>
  <si>
    <t>·     Understand different methods to obtain participant feedback and channels of recording and reporting in line with organisational procedures.</t>
  </si>
  <si>
    <t>·     Understand the feedback cycle and the impact of their role on the participant experience.</t>
  </si>
  <si>
    <t>S2.1 </t>
  </si>
  <si>
    <t>Participant data</t>
  </si>
  <si>
    <t>·     Interpret participant data in order to understand the different types of participants and their needs.</t>
  </si>
  <si>
    <t>S2.2 </t>
  </si>
  <si>
    <t>·     Demonstrate participant engagement: e.g. deliver an informative tour, deal with participant enquiries and offer an end-to-end service.</t>
  </si>
  <si>
    <t>S2.3</t>
  </si>
  <si>
    <t>·     Demonstrate exemplary participant service to include: problem solving, discretion, influencing, teamwork, suitable language use.</t>
  </si>
  <si>
    <t>S2.4</t>
  </si>
  <si>
    <t>Develop rapport with participants</t>
  </si>
  <si>
    <t>·     Develop rapport with participants in a friendly and approachable manner whilst respecting equality and diversity.</t>
  </si>
  <si>
    <t>S2.5</t>
  </si>
  <si>
    <t>Professional demeanour</t>
  </si>
  <si>
    <t>·     Demonstrate a professional demeanour: e.g. uniform and personal attributes and positive first impressions.</t>
  </si>
  <si>
    <t>S2.6</t>
  </si>
  <si>
    <t>Communication</t>
  </si>
  <si>
    <t>·     Demonstrate communication methods appropriate to the participant.</t>
  </si>
  <si>
    <t>3. Exercise anatomy and physiology</t>
  </si>
  <si>
    <t>K3.1 </t>
  </si>
  <si>
    <t>Structure and function of the circulatory system</t>
  </si>
  <si>
    <t>·     Know the structure and function of the circulatory system including: ­   Function of the heart.
­   How blood moves through the four chambers of the heart.
­   Systemic and pulmonary circulation.
­   Structure and functions of blood vessels.
­   Systolic and diastolic blood pressure.
­   Blood pressure classifications.</t>
  </si>
  <si>
    <t>K3.2</t>
  </si>
  <si>
    <t>Structure and function of the respiratory system</t>
  </si>
  <si>
    <t>·     Know the structure and function of the respiratory system including: ­   Structure and function of the lungs.
­   Main muscles involved in breathing.
­   Passage of air through the respiratory tract.
­   Process of gaseous exchange of oxygen and carbon dioxide in the body (to cover internal and external respiration).</t>
  </si>
  <si>
    <t>K3.3</t>
  </si>
  <si>
    <t>Structure and function of the skeleton</t>
  </si>
  <si>
    <t>·     Know the structure and function of the skeleton including: ­   Functions of the skeleton.
­   Structures of the axial skeleton.
­   Structures of the appendicular skeleton.
­   Classification of bones.
­   Structure of long bones.
­   Stages of bone growth.
­   Posture, in terms of:
○  Curves of the spine.
○  Neutral spine alignment.
○  Movement potential of the spine.
○  Postural deviations of the spine.</t>
  </si>
  <si>
    <t>K3.4</t>
  </si>
  <si>
    <t>Joints</t>
  </si>
  <si>
    <t>·     Know joints in the body including: ­   Classification of joints.
­   Structure of synovial joints.
­   Types of synovial joints and their range of motion.
­   Joint movement potential and joint actions.</t>
  </si>
  <si>
    <t>K3.5</t>
  </si>
  <si>
    <t>Muscular system</t>
  </si>
  <si>
    <t>·     Know the muscular system including: ­   Types, characteristics and functions of muscle tissue.
­   Structure of skeletal muscle.
­   Name and location of the anterior skeletal muscles.
­   Name and location of the posterior skeletal muscles.
­   Structure and function of the pelvic floor muscles.
­   Types of muscle action.
­   Joint actions brought about by specific muscle group contractions.
­   Skeletal muscle fibre types and their characteristics.</t>
  </si>
  <si>
    <t>K3.6</t>
  </si>
  <si>
    <t>Life-course of the musculoskeletal system</t>
  </si>
  <si>
    <t>·     Know the life-course of the musculoskeletal system, including bone, to cover: ­   Children and adolescents.
­   Antenatal and postnatal period.
­   Older adults (50 plus).</t>
  </si>
  <si>
    <t>K3.7</t>
  </si>
  <si>
    <t>Energy systems</t>
  </si>
  <si>
    <t>·     Know the different energy systems including: ­   How carbohydrates, fats and proteins are used in the production of energy/adenosine triphosphate.
­   Use of the three energy systems during aerobic and anaerobic exercise: e.g. according to different type, duration and intensity of exercise.
­   Anabolism, catabolism and excess post-exercise oxygen consumption (EPOC).
­   By-products of the three energy systems and their significance in muscle fatigue.
­   Effect of endurance training/advanced training methods on the use of fuel for exercise.</t>
  </si>
  <si>
    <t>K3.8</t>
  </si>
  <si>
    <t>Nervous system</t>
  </si>
  <si>
    <t>·     Know the nervous system including: ­   Roles and functions of the nervous system.
­   Principles of muscle contraction.
­   The ‘all or none’ law/motor unit recruitment.
­   How exercise can enhance neuromuscular connections and improve motor fitness.</t>
  </si>
  <si>
    <t>K3.9</t>
  </si>
  <si>
    <t>Digestive system</t>
  </si>
  <si>
    <t>·     Know the structure and function of the digestive system including: ­   Functions of each section of the alimentary canal including:
○  Mouth.
○  Oesophagus.
○  Stomach.
○  Small intestine.
○  Large intestine.
­   How fats, proteins and carbohydrates are digested and absorbed and the main enzymes involved.
­   Role of dietary fibre in the maintenance of gut function.
­   Role of the liver and pancreas in assisting digestion.
­   Timescales for digestion.
­   Importance of fluid.</t>
  </si>
  <si>
    <t>K3.10</t>
  </si>
  <si>
    <t>Anatomical planes of movement</t>
  </si>
  <si>
    <t>·     Know the classification of anatomical planes of movement including: ­   Frontal.
­   Coronal.
­   Sagittal.
­   Transverse.</t>
  </si>
  <si>
    <t>K3.11</t>
  </si>
  <si>
    <t>Anatomical terms of location</t>
  </si>
  <si>
    <t>·     Know the classification of anatomical terms of location including: ­   Superior and inferior.
­   Anterior and posterior.
­   Medial and lateral.
­   Proximal and distal.
­   Superficial and deep.</t>
  </si>
  <si>
    <t>S3.1</t>
  </si>
  <si>
    <t>Application of exercise anatomy and physiology</t>
  </si>
  <si>
    <t>·     Apply knowledge of anatomy and physiology in the planning of safe and effective exercise programmes for a range of participants including: ­   Aerobic and anaerobic systems.
­   Muscle balance.
­   Heart rate response to exercise.
­   Long and short term physiological adaptations to exercise.
­   Energy demands of different activities.
­   Tailoring exercise to individual needs and goals</t>
  </si>
  <si>
    <t>4. Lifestyle management and participant motivation</t>
  </si>
  <si>
    <t>K4.1 </t>
  </si>
  <si>
    <t>Lifestyle and health promotion</t>
  </si>
  <si>
    <t>·     Understand components of a healthy lifestyle and factors that affect health and wellbeing.</t>
  </si>
  <si>
    <t>·     Understand the UK physical activity guidelines for different ages and the dose-response relationship.</t>
  </si>
  <si>
    <t>·     Know the nationally-recognised healthy eating recommendations.</t>
  </si>
  <si>
    <t>·     Know how to seek evidence-based/reputable health and wellbeing advice.</t>
  </si>
  <si>
    <t>·     Understand the benefits of physical activity and exercise to health and wellbeing.</t>
  </si>
  <si>
    <t>·     Understand the importance of sleep and the impact of poor sleep quality.</t>
  </si>
  <si>
    <t>·     Know how to tailor advice on the components of a healthy lifestyle according to the individual participant.</t>
  </si>
  <si>
    <t>·     Know how to communicate the health-related benefits of exercise to participants.</t>
  </si>
  <si>
    <t>·     Know how technological advancements can be used to support the participant experience to increase physical activity levels, motivation and focus: e.g. wearable technology, pedometers, smartphone apps.</t>
  </si>
  <si>
    <t>K4.2 </t>
  </si>
  <si>
    <t>Risk reduction and management of common health conditions</t>
  </si>
  <si>
    <t>·     Understand the prevalence and health implications of the UK population.</t>
  </si>
  <si>
    <t>·     Know professional role and scope of practice in relation to other relevant specialists when offering health and wellbeing advice and guidance.</t>
  </si>
  <si>
    <t>·     Know how physical activity and exercise can help to reduce the risk and manage common health and chronic conditions including: ­   Coronary heart disease.
­   Stroke.
­   Type 2 diabetes.
­   Cancer.
­   Obesity.
­   Mental health problems.
­   Musculoskeletal conditions.</t>
  </si>
  <si>
    <t>·     Know the range of relevant exercise or health professionals that participants can be signposted/referred on to when they are beyond own scope of practice.</t>
  </si>
  <si>
    <t>K4.3 </t>
  </si>
  <si>
    <t>Behaviour change and exercise adherence</t>
  </si>
  <si>
    <t>·     Understand the stages of change and the Trans-Theoretical Model of behaviour change.</t>
  </si>
  <si>
    <t>·     Understand the role of intrinsic and extrinsic motivation in exercise adherence.</t>
  </si>
  <si>
    <t>·     Know a range of techniques/approaches that can motivate adherence to exercise.</t>
  </si>
  <si>
    <t>S4.1 </t>
  </si>
  <si>
    <t>Motivation</t>
  </si>
  <si>
    <t>·     Create a positive and motivating environment that encourages the participant to fully engage and adhere to the training programme.</t>
  </si>
  <si>
    <t>·     Support the participant to recognise and develop their intrinsic and extrinsic motivation to exercise.</t>
  </si>
  <si>
    <t>S4.2 </t>
  </si>
  <si>
    <t>Goal setting</t>
  </si>
  <si>
    <t>·     Set SMART goals linked to a participant’s individual needs, wants and motivators.</t>
  </si>
  <si>
    <t>·     Monitor targets, review and evaluate progress and adapt accordingly.</t>
  </si>
  <si>
    <t>S4.3 </t>
  </si>
  <si>
    <t>Health promotion</t>
  </si>
  <si>
    <t>·     Offer credible advice and guidance appropriate to own level of expertise to promote positive healthy lifestyle choices.</t>
  </si>
  <si>
    <t>·     Be an ambassador for the sector leading by example and displaying positive health behaviours.</t>
  </si>
  <si>
    <t>5. Prepare and plan for strength and conditioning sessions</t>
  </si>
  <si>
    <t>K5.1 </t>
  </si>
  <si>
    <t>The role of the professional strength and conditioning trainer and how to promote the benefits of strength and conditioning</t>
  </si>
  <si>
    <t>·     Identify and understand the roles of UK and international professional bodies in strength and conditioning and UK sport national governing bodies (NGBs).</t>
  </si>
  <si>
    <t>·     Understand the environments in which a strength and conditioning trainer can work.</t>
  </si>
  <si>
    <t>·     Understand national recommended guidelines for physical activity and health for different ages: e.g. guidelines from the UK chief medical officer (CMO).</t>
  </si>
  <si>
    <t>·     Understand guidelines and ‘position statements’ from relevant governing and/or professional bodies.</t>
  </si>
  <si>
    <t>·     Outline principles, values and ethical codes of practice laid out by professional bodies and/or governing bodies.</t>
  </si>
  <si>
    <t>·     Identify credible information sources and research methods and the importance of evidence-based practice.</t>
  </si>
  <si>
    <t>·     Understand current ‘best practice’ in training young people, specifically for youth sport.</t>
  </si>
  <si>
    <t>K5.2 </t>
  </si>
  <si>
    <t>Develop a strength and conditioning programme</t>
  </si>
  <si>
    <t>·     Understand the components of fitness (health and skill related).</t>
  </si>
  <si>
    <t>·     Understand the principles and variables of fitness/training e.g. FITT principles (Frequency, Intensity, Time, Type) including: ­   Adaptation, modification and progression for each component.
­   Implications of specificity.
­   Progressive overload.
­   Reversibility.
­   Adaptability.
­   Individuality.
­   Recovery time.</t>
  </si>
  <si>
    <t>·     Understand the differences between programming exercise for physical and general health benefits, and sports performance.</t>
  </si>
  <si>
    <t>·     Know how to incorporate safe and effective warm ups and cool downs.</t>
  </si>
  <si>
    <t>·     Understand the range of available equipment and how to select the most appropriate exercise and exercise modes to meet the participant’s needs and goals.</t>
  </si>
  <si>
    <t>·     Understand the effect of speed of movement on posture, alignment and intensity.</t>
  </si>
  <si>
    <t>·     Understand different learning styles, goals, needs, likes and dislikes and how these should to be reflected in planning.</t>
  </si>
  <si>
    <t>·     Develop alternative activities, exercises or participation options for the overall programme.</t>
  </si>
  <si>
    <t>·     Plan for the provision of adaptations, progressions and regressions for each exercise included in the programme.</t>
  </si>
  <si>
    <t>·     Set and adapt meaningful goals linked to a participant’s individual needs, wants and motivators.</t>
  </si>
  <si>
    <t>·     Understand the best use of different forms of external resistance for strength and explosive training.</t>
  </si>
  <si>
    <t>·     Understand the importance of developing muscular equilibrium when planning and designing training programmes, especially in the weight room.</t>
  </si>
  <si>
    <t>·     Know how to programme exercise to develop metabolic fitness, resistance training, and explosive training outcomes.</t>
  </si>
  <si>
    <t>·     Know how to minimise any risks relevant to the programme.</t>
  </si>
  <si>
    <t>·     Be able to set realistic timings and sequences for sessions.</t>
  </si>
  <si>
    <t>K5.3</t>
  </si>
  <si>
    <t>Monitor and review strength and conditioning exercise programmes</t>
  </si>
  <si>
    <t>·     Understand how to monitor and review safe and effective S&amp;C programmes including: ­   Reasons for temporary deferral of exercise.
­   Importance of verbal screening and how to conduct it.
­   Benefits and limitations of different methods of monitoring.
­   Methods of evaluating how well strength and conditioning programmes are meeting participant needs.
­   When to proactively engage with participants and when not to.</t>
  </si>
  <si>
    <t>S5.1 </t>
  </si>
  <si>
    <t>Plan strength and conditioning programmes</t>
  </si>
  <si>
    <t>·     Apply knowledge to the planning of safe and effective S&amp;C programmes for a range of participants including individuals and groups within scope of practice, using appropriate equipment and methods.</t>
  </si>
  <si>
    <t>S5.2 </t>
  </si>
  <si>
    <t>Monitor and review strength and conditioning programmes</t>
  </si>
  <si>
    <t>·     Monitor and review the effectiveness of the S&amp;C programme.</t>
  </si>
  <si>
    <t>·     Carry out regular programme review meetings with participants to ascertain how well the exercise programme met participant needs and progression towards goals and any improvements that can be made to the programme plan, etc.</t>
  </si>
  <si>
    <t>·     Evaluate and reflect on planned programmes to ensure the physical and psychological needs of the individual are being met.</t>
  </si>
  <si>
    <t>·     Manage the training environment demonstrating ability to effectively interact and support different participants: e.g. use of effective communication skills, rapport building, technique advice and correction.</t>
  </si>
  <si>
    <t>·     Appraise own performance in relation to the session.</t>
  </si>
  <si>
    <t>·     Appraise participants’ performance in relation to the session.</t>
  </si>
  <si>
    <t>·     Assess the appropriateness of the session content in relation to the user group and environment.</t>
  </si>
  <si>
    <t>·     Propose changes and adaptations to the session based on the appraisal of own performance, participant performance and appropriateness of session content.</t>
  </si>
  <si>
    <t>6. Delivering a strength and conditioning session</t>
  </si>
  <si>
    <t>K6.1</t>
  </si>
  <si>
    <t>Coaching a range of strength and conditioning methods</t>
  </si>
  <si>
    <t>·     Know a range of S&amp;C training methods including: ­   Effective RAMP warm up protocol.
­   Foundation movements to promote mobility, stability, postural integrity and coordination.
­   Strength based training and explosive activities.
­   Energy system training protocols.
­   High intensity running-based activities.</t>
  </si>
  <si>
    <t>K6.2</t>
  </si>
  <si>
    <t>RAMP warm up</t>
  </si>
  <si>
    <t>·     Know how to deliver an effective warm up that contributes to enhancing the specific training session objectives.</t>
  </si>
  <si>
    <t>K6.3</t>
  </si>
  <si>
    <t>Foundation movements training</t>
  </si>
  <si>
    <t>·     Know safe and effective technique for a range of foundation movements to cover: ­   Squat.
­   Lunge, including multi-planar.
­   Hinge.
­   Jump, including bilateral and unilateral variations.
­   Quadrupedal.
­   Push.
­   Pull.
­   Rotation.
­   Running.</t>
  </si>
  <si>
    <t>K6.4</t>
  </si>
  <si>
    <t>Resisted movements for strength based and explosive training</t>
  </si>
  <si>
    <t>·     Know safe and effective technique for a range of exercises to cover: ­   Bodyweight exercise including suspension training.
­   Medicine balls.
­   Barbells: lifting and spotting technique.
­   Dumbbells: lifting and spotting technique.
­   Other resistance training equipment such as kettlebells and sandbags.
­   Supplementary equipment: e.g. the use of mats for trunk strength exercises.</t>
  </si>
  <si>
    <t>K6.5</t>
  </si>
  <si>
    <t>Energy system training protocols</t>
  </si>
  <si>
    <t>·     Know safe and effective technique for a range of exercises to address individual participant’s needs in an individual or group setting, to cover: ­   Sub-maximal and maximal running-based assessment protocols to include appropriate indoor options.
­   Sub-maximal and maximal equipment-based assessment protocols.
­   Sub-maximal and maximal running-based training sessions to include appropriate indoor options.
­   Sub-maximal and maximal equipment-based training sessions.</t>
  </si>
  <si>
    <t>K6.6</t>
  </si>
  <si>
    <t>High intensity running based activities</t>
  </si>
  <si>
    <t>·     Know safe and effective technique for a range of exercises to cover: ­   Acceleration.
­   Deceleration.
­   Change of direction.</t>
  </si>
  <si>
    <t>K6.7</t>
  </si>
  <si>
    <t>Coaching strength and conditioning sessions</t>
  </si>
  <si>
    <t>·     Know how to observe, monitor and correct participants to maintain safety and effectiveness of exercise at all times, covering: ­   How to deliver an effective warm up for a range of activities.
­   How to approach participants in a friendly, non-threatening manner.
­   How to work with participants to effectively improve exercise technique.
­   How to adapt, regress, progress and apply corrective strategies as required.
­   How to modify and adapt exercises for a range of individual needs e.g., offering alternatives that regress or progress an exercise.
­   Alternative activities/exercise options.
­   Awareness of health and safety considerations
­   How to position and reposition yourself during training sessions to be able to effectively observe participants and respond to their needs.
­   How to monitor the safety and intensity of exercise.
­   How to provide feedback and coaching cues which are timely, clear and motivational.</t>
  </si>
  <si>
    <t>K6.8</t>
  </si>
  <si>
    <t>Use of equipment in strength and conditioning training sessions</t>
  </si>
  <si>
    <t>·     Know how to safely use selected equipment available in the training environment, covering: ­   Awareness of general health and safety considerations.
­   Referral to manufacturer guidelines and/or other instructions if unfamiliar with the normal use, maintenance and servicing of equipment.
­   Consideration of individual participant abilities in equipment selection and setup.
­   How wearable technology can be used to support safe and effective strength and conditioning exercises and training sessions.</t>
  </si>
  <si>
    <t>S6.1</t>
  </si>
  <si>
    <t>·     Observe, monitor and engage with participants to ensure safety and effectiveness by:</t>
  </si>
  <si>
    <t>­   Utilising explanations and demonstrations that are technically correct, safe and appropriate to the individual participant.</t>
  </si>
  <si>
    <t>­   Observing participants’ movement, correcting exercise technique to ensure safe and effective alignment, execution and use of equipment.</t>
  </si>
  <si>
    <t>­   Providing participant-specific coaching cues, feedback, encouragement and reinforcement in a friendly, professional manner.</t>
  </si>
  <si>
    <t>­   Offering adaptations and alternatives that meet a participant’s individual needs whilst improving performance: e.g. progression, regression, corrective strategies and alternative exercises as required.</t>
  </si>
  <si>
    <t>­   Adopting appropriate positions to observe participants and respond to their needs.</t>
  </si>
  <si>
    <t>­   Monitoring the safety and intensity of exercise.</t>
  </si>
  <si>
    <t>­   Manipulating FITT (Frequency, Intensity, Time and Type) principles to ensure progression according to individual needs.</t>
  </si>
  <si>
    <t>­   Demonstrate effective coaching methods to cater for different learning styles, tailoring coaching styles and communication methods to individual’s needs.</t>
  </si>
  <si>
    <t>­   Ensure participants understand how to continue their programme of exercise without direct supervision.</t>
  </si>
  <si>
    <t>S6.2</t>
  </si>
  <si>
    <t>Exercise demonstrations</t>
  </si>
  <si>
    <t>·     Demonstrate safe and effective technique to cover all selected exercises covering: ­   RAMP warm up.
­   Foundation movements.
­   Strength based training and explosive activities.
­   Energy system protocols.
­   High intensity running based activities.
­   Cool down.</t>
  </si>
  <si>
    <t>7. Routine maintenance and cleaning</t>
  </si>
  <si>
    <t>K7.1 </t>
  </si>
  <si>
    <t>Cleaning substances</t>
  </si>
  <si>
    <t>·     Understand the principle uses and suitability of a range of cleaning substances relevant to the training environment: e.g. anti-bacterial spray.</t>
  </si>
  <si>
    <t>K7.2 </t>
  </si>
  <si>
    <t>Cleaning equipment</t>
  </si>
  <si>
    <t>·     Understand the principle uses and suitability of a range of cleaning equipment: e.g. mop, paper towels etc.</t>
  </si>
  <si>
    <t>K7.3 </t>
  </si>
  <si>
    <t>Safe systems of work</t>
  </si>
  <si>
    <t>·     Understand standard operating procedures with regards to routine maintenance and cleaning, adhering to: ­   Manufacturer’s guidelines.
­   Control of substances hazardous to health (COSHH).
­   Manual handling techniques.
­   Electrical safety and security.
­   Safe storage of equipment.</t>
  </si>
  <si>
    <t>K7.4</t>
  </si>
  <si>
    <t>Personal safety</t>
  </si>
  <si>
    <t>·     Know personal protective equipment, risk assessments and emergency action plans.</t>
  </si>
  <si>
    <t>K7.5</t>
  </si>
  <si>
    <t>Hazards</t>
  </si>
  <si>
    <t>·     Know how to identify hazards relating to: activity areas and gym, people and physical risks.</t>
  </si>
  <si>
    <t>·     Understand risk assessments and reporting procedures.</t>
  </si>
  <si>
    <t>K7.6</t>
  </si>
  <si>
    <t>Cleaning schedules</t>
  </si>
  <si>
    <t>·     Know the cleaning routines and organisational standards relevant to the training environment.</t>
  </si>
  <si>
    <t>·     Know how to maintain the safety of themselves and others.</t>
  </si>
  <si>
    <t>K7.7</t>
  </si>
  <si>
    <t>Waste management</t>
  </si>
  <si>
    <t>·     Know the different types of waste: e.g. hazardous and non-hazardous and how to dispose of it, in line with the organisation’s environmental policy.</t>
  </si>
  <si>
    <t>S7.1 </t>
  </si>
  <si>
    <t>Preparing to clean</t>
  </si>
  <si>
    <t>·     Plan and prepare own cleaning activities through the interpretation of the organisation’s daily cleaning schedule.</t>
  </si>
  <si>
    <t>S7.2 </t>
  </si>
  <si>
    <t>Cleaning activities</t>
  </si>
  <si>
    <t>·     Demonstrate suitable use of appropriate cleaning substances and equipment in line with the organisations safe systems of work, cleaning schedules and organisational standards, whilst maintaining the safety of themselves and others.</t>
  </si>
  <si>
    <t>S7.3</t>
  </si>
  <si>
    <t>·     Demonstrate appropriate action to deal with identified hazards to include appropriate use of signage and reporting procedures.</t>
  </si>
  <si>
    <t>S7.4</t>
  </si>
  <si>
    <t>·     Demonstrate effective communication to participants and colleagues whilst cleaning to ensure a positive participant experience.</t>
  </si>
  <si>
    <t>8. Professional practice</t>
  </si>
  <si>
    <t>K8.1</t>
  </si>
  <si>
    <t>Conduct and ethics</t>
  </si>
  <si>
    <t>·     Know how to conduct themselves and portray a professional image.</t>
  </si>
  <si>
    <t>·     Know roles and responsibilities of self and others involved in the programme including the participant and other staff/professionals.</t>
  </si>
  <si>
    <t>·     Know relevant industry codes of professional conduct/ethics related to own role including safeguarding of young and vulnerable adults, anti-doping and boundaries of professional relationships.</t>
  </si>
  <si>
    <t>K8.2</t>
  </si>
  <si>
    <t>National guidelines, legislation and organisational procedures</t>
  </si>
  <si>
    <t>·     Know current national guidelines, legislation and organisational procedures relevant to own role including: ­   Data protection, participant confidentiality, conflict of interest.
­   Health and safety at work, disclosure and barring service (DBS), safeguarding children and vulnerable adults, equality and diversity, personal liability insurance.
­   Control of substances hazardous to health, reporting of injuries, diseases and dangerous occurrences regulations, electricity at work regulations and first aid regulations.
­   Individual organisational policies and procedures in relation to own role and responsibilities, normal operating procedures (NOPs), organisation emergency action plans (EAPs), importance of risk assessment and how to conduct it.</t>
  </si>
  <si>
    <t>·     Understand storage plans and how to create one.</t>
  </si>
  <si>
    <t>·     Understand the health and safety implications of assembly, dismantling, hygiene and storage of equipment.</t>
  </si>
  <si>
    <t>·     Know about manufacturer’s guidelines and where to locate them.</t>
  </si>
  <si>
    <t>·     Understand manual handling requirements in relation to own role.</t>
  </si>
  <si>
    <t>·     Know how to carry out risk assessments.</t>
  </si>
  <si>
    <t>K8.3</t>
  </si>
  <si>
    <t>Professional development</t>
  </si>
  <si>
    <t>·     Understand how to keep knowledge and skills up to date: ­   How to access relevant industry-recognised CPD.
­   The importance of accessing regular relevant CPD activities.
­   Keeping up to date with industry trends.</t>
  </si>
  <si>
    <t>·     Know how to work within the boundaries of own professional knowledge and competence based on qualifications and experience: e.g. to programme exercise for children and young people, it is necessary to possess a qualification mapping to the relevant CIMSPA Professional Standard(s).</t>
  </si>
  <si>
    <t>·     Understand how to complete self-reflection/evaluation to aid personal development.</t>
  </si>
  <si>
    <t>·     Know relevant legislation/policy and guidelines relating to CPD.</t>
  </si>
  <si>
    <t>K8.4</t>
  </si>
  <si>
    <t>Business acumen</t>
  </si>
  <si>
    <t>·     Know how to financially plan: e.g. profit and loss, tax, national insurance, liability insurance and music license fees.</t>
  </si>
  <si>
    <t>·     Understand organisation’s/own product offer and how to support secondary spends where appropriate.</t>
  </si>
  <si>
    <t>·     Know the importance of digital media and how to develop a digital plan.</t>
  </si>
  <si>
    <t>·     Understand social media/digital profiles and their impact.</t>
  </si>
  <si>
    <t>·     Know how to set up a professional social media/digital profile.</t>
  </si>
  <si>
    <t>S8.1</t>
  </si>
  <si>
    <t>Work alone and as part of a team with minimal supervision</t>
  </si>
  <si>
    <t>·     Demonstrate the ability to work alone and as part of a team with minimal supervision showing that you can:</t>
  </si>
  <si>
    <t>­   Communicate effectively with participants and the wider support team.</t>
  </si>
  <si>
    <t>­   Demonstrate skills and abilities such as: ○  Adaptability.
○  Confidence.
○  Team working.
○  Problem solving.
○  Conscientiousness.
○  Efficient time management.
○  Ability to plan and prepare own work.
○  Ability to identify areas for development.
○  Ability to follow instructions.</t>
  </si>
  <si>
    <t>S8.2</t>
  </si>
  <si>
    <t>Responsibility and professional duty of care to participants</t>
  </si>
  <si>
    <t>·     Ensure participant safety and wellbeing at all times including:</t>
  </si>
  <si>
    <t>­   Compliance with relevant legal and organisational responsibilities: e.g. ○  Health and safety at work.
○  Equality and diversity.
○  Safeguarding.
○  Data protection.
○  Hazard identification.
○  Safe working practices.
○  Ethics and professional conduct.</t>
  </si>
  <si>
    <t>Sections</t>
  </si>
  <si>
    <t>Specifications</t>
  </si>
  <si>
    <t>%worth of each section</t>
  </si>
  <si>
    <t>Total % covered of area</t>
  </si>
  <si>
    <t>Section % of total standard</t>
  </si>
  <si>
    <t>% covered of entire standard</t>
  </si>
  <si>
    <t>Knowledge</t>
  </si>
  <si>
    <t>Totals</t>
  </si>
  <si>
    <t>Standardised feedback comments</t>
  </si>
  <si>
    <t>Assessment methods</t>
  </si>
  <si>
    <t>Good evidence provided</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</si>
  <si>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</si>
  <si>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</si>
  <si>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</si>
  <si>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</si>
  <si>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</si>
  <si>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</si>
  <si>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</si>
  <si>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</si>
  <si>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</si>
  <si>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</si>
  <si>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</si>
  <si>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</si>
  <si>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</si>
  <si>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Information submitted is too generic</t>
  </si>
  <si>
    <t>Please elaborate on learning materials</t>
  </si>
  <si>
    <t>More research required</t>
  </si>
  <si>
    <t>Project</t>
  </si>
  <si>
    <t>Check grammar and spelling</t>
  </si>
  <si>
    <t>Simulation</t>
  </si>
  <si>
    <t>Please provide more detail</t>
  </si>
  <si>
    <t>Edit</t>
  </si>
  <si>
    <t>Attendence only</t>
  </si>
  <si>
    <t>Assignment</t>
  </si>
  <si>
    <t>Other</t>
  </si>
  <si>
    <t>Calculating the totally percentage of knowledge/ skill covered in each section</t>
  </si>
  <si>
    <t>K1</t>
  </si>
  <si>
    <t>S1</t>
  </si>
  <si>
    <t>K2</t>
  </si>
  <si>
    <t>S2</t>
  </si>
  <si>
    <t>K3</t>
  </si>
  <si>
    <t>S3</t>
  </si>
  <si>
    <t>K4</t>
  </si>
  <si>
    <t>S4</t>
  </si>
  <si>
    <t>K5</t>
  </si>
  <si>
    <t>S5</t>
  </si>
  <si>
    <t>K6</t>
  </si>
  <si>
    <t>S6</t>
  </si>
  <si>
    <t>K7</t>
  </si>
  <si>
    <t>S7</t>
  </si>
  <si>
    <t>K8</t>
  </si>
  <si>
    <t>S8</t>
  </si>
  <si>
    <t>% value</t>
  </si>
  <si>
    <t># spec</t>
  </si>
  <si>
    <t>1 Overview</t>
  </si>
  <si>
    <t>To achieve CIMSPA endorsement, mapping evidence corresponding to the relevant role should be completed and submitted. The mapping evidence covers the learning and development requirements and the product development guidance contained in the Professional Standard for the role.</t>
  </si>
  <si>
    <t>Educational products</t>
  </si>
  <si>
    <t>The relevant CIMSPA employer group has agreed the professional standards for core job roles can be mapped to the following educational products:</t>
  </si>
  <si>
    <t>Professional Standard Coach attained on Achievement?</t>
  </si>
  <si>
    <t>YES/NO</t>
  </si>
  <si>
    <t>Trailblazer apprenticeship programme</t>
  </si>
  <si>
    <t>CPD programme/modules</t>
  </si>
  <si>
    <t>Partially mapped</t>
  </si>
  <si>
    <t>2  Product mapping guidance</t>
  </si>
  <si>
    <t>Evidence number</t>
  </si>
  <si>
    <t>Level and Total Qualification Time (TQT)</t>
  </si>
  <si>
    <t>Evidence (A rationale/overview must be provided for each)</t>
  </si>
  <si>
    <t>QUALIFICATION DESIGN</t>
  </si>
  <si>
    <t>Qualification level assigned (England/Wales/NI and Scotland).</t>
  </si>
  <si>
    <t>Can include levelling table.</t>
  </si>
  <si>
    <t>TQT assigned, to include:</t>
  </si>
  <si>
    <t>(a) The number of hours assigned to Guided Learning, and,</t>
  </si>
  <si>
    <t>(b) An estimate of the number of hours a Learner will reasonably be likely to spend in preparation, study or any other form of participation in education or training, including assessment, which takes place as directed by – but, unlike guided learning, not under the Immediate guidance or supervision of – a lecturer, supervisor, tutor or other appropriate provider of education or training.</t>
  </si>
  <si>
    <t>Source: ‘Total Qualification Time Criteria for All Qualifications’ (Ofqual, 2015)</t>
  </si>
  <si>
    <t>HUMAN RESOURCES/SYSTEMS</t>
  </si>
  <si>
    <t>Robust systems to support quality control of assessment in place.</t>
  </si>
  <si>
    <t>Qualified external verifiers, tutors, assessors and internal verifiers.</t>
  </si>
  <si>
    <t>ASSESSMENT AND EVIDENCE GENERATION</t>
  </si>
  <si>
    <t>Appropriately weighted formative and summative assessment methods.</t>
  </si>
  <si>
    <t xml:space="preserve">Assessment of occupational competence ‘on the-job’/ ‘at work’. </t>
  </si>
  <si>
    <t xml:space="preserve">Assessment is completed with ‘real clients/participants’. </t>
  </si>
  <si>
    <t>Navigating this document</t>
  </si>
  <si>
    <t>Please complete the blue area on this page (fully for qualifications and degrees, where relevant for CPD)</t>
  </si>
  <si>
    <t>Edition: V2</t>
  </si>
  <si>
    <t>Publication date: June 2022</t>
  </si>
  <si>
    <t>Overview and mapping guidance - you are here! Complete areas in blue.</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</si>
  <si>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</si>
  <si>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</si>
  <si>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r>
      <t>·</t>
    </r>
    <r>
      <rPr>
        <sz val="7"/>
        <color rgb="FF12326E"/>
        <rFont val="Calibri"/>
        <family val="2"/>
        <scheme val="minor"/>
      </rPr>
      <t xml:space="preserve">       </t>
    </r>
    <r>
      <rPr>
        <sz val="11"/>
        <color rgb="FF12326E"/>
        <rFont val="Calibri"/>
        <family val="2"/>
        <scheme val="minor"/>
      </rPr>
      <t>Establish the essential knowledge, skills and behaviours that are needed to meet the sector minimum deployment standards for a given role.</t>
    </r>
  </si>
  <si>
    <r>
      <t>·</t>
    </r>
    <r>
      <rPr>
        <sz val="7"/>
        <color rgb="FF12326E"/>
        <rFont val="Calibri"/>
        <family val="2"/>
        <scheme val="minor"/>
      </rPr>
      <t xml:space="preserve">       </t>
    </r>
    <r>
      <rPr>
        <sz val="11"/>
        <color rgb="FF12326E"/>
        <rFont val="Calibri"/>
        <family val="2"/>
        <scheme val="minor"/>
      </rPr>
      <t>Contain learning and development requirements (LDRs) that consist of a detailed breakdown of the minimum skills and knowledge needed to be competent in a role.</t>
    </r>
  </si>
  <si>
    <r>
      <t>·</t>
    </r>
    <r>
      <rPr>
        <sz val="7"/>
        <color rgb="FF12326E"/>
        <rFont val="Calibri"/>
        <family val="2"/>
        <scheme val="minor"/>
      </rPr>
      <t xml:space="preserve">       </t>
    </r>
    <r>
      <rPr>
        <sz val="11"/>
        <color rgb="FF12326E"/>
        <rFont val="Calibri"/>
        <family val="2"/>
        <scheme val="minor"/>
      </rPr>
      <t>Are developed in conjunction with employers and technical experts in order to match the demands of the role within the workplace.</t>
    </r>
  </si>
  <si>
    <r>
      <t>·</t>
    </r>
    <r>
      <rPr>
        <sz val="7"/>
        <color rgb="FF12326E"/>
        <rFont val="Calibri"/>
        <family val="2"/>
        <scheme val="minor"/>
      </rPr>
      <t xml:space="preserve">       </t>
    </r>
    <r>
      <rPr>
        <sz val="11"/>
        <color rgb="FF12326E"/>
        <rFont val="Calibri"/>
        <family val="2"/>
        <scheme val="minor"/>
      </rPr>
      <t>All educational products submitted for endorsement must follow the product development guidance outlined in the professional standard.</t>
    </r>
  </si>
  <si>
    <r>
      <t>of Sport and Physical Activity</t>
    </r>
    <r>
      <rPr>
        <sz val="10"/>
        <color rgb="FF12326E"/>
        <rFont val="Calibri"/>
        <family val="2"/>
        <scheme val="minor"/>
      </rPr>
      <t>,</t>
    </r>
  </si>
  <si>
    <t>Strength and Conditioning Trainer Mapping Template</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</si>
  <si>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</si>
  <si>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 xml:space="preserve">Professional Standard: Strength and Conditioning Trainer </t>
  </si>
  <si>
    <t>The agreed industry prerequisite to undertake a role in the sport and physical activity sector is to have achieved a CIMSPA endorsed educational product that meets this Professional Standard. Graduates of this standard will meet the requirements to be a CIMSPA member under the relevant membership category.</t>
  </si>
  <si>
    <t>·     The learning development requirements must be met in full. Where in limited cases the submitting agency feels an outcome cannot be met a written explanation must be provided this will then be explored further with the submitting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</si>
</sst>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rgb="FF002060"/>
      <name val="Calibri"/>
      <family val="2"/>
      <scheme val="minor"/>
    </font>
    <font>
      <sz val="9"/>
      <color theme="1"/>
      <name val="Poppins"/>
      <family val="3"/>
    </font>
    <font>
      <sz val="9"/>
      <color theme="3"/>
      <name val="Poppins"/>
      <family val="3"/>
    </font>
    <font>
      <b/>
      <sz val="9"/>
      <color theme="3"/>
      <name val="Poppins"/>
      <family val="3"/>
    </font>
    <font>
      <sz val="9"/>
      <color rgb="FF12326E"/>
      <name val="Poppins"/>
      <family val="3"/>
    </font>
    <font>
      <b/>
      <sz val="11"/>
      <color theme="1"/>
      <name val="Calibri"/>
      <family val="2"/>
      <scheme val="minor"/>
    </font>
    <font>
      <sz val="8"/>
      <name val="Calibri"/>
      <family val="2"/>
      <scheme val="minor"/>
    </font>
    <font>
      <u/>
      <sz val="11"/>
      <color theme="10"/>
      <name val="Calibri"/>
      <family val="2"/>
      <scheme val="minor"/>
    </font>
    <font>
      <sz val="11"/>
      <color rgb="FF002060"/>
      <name val="Poppins"/>
      <family val="3"/>
    </font>
    <font>
      <b/>
      <sz val="14"/>
      <color theme="1"/>
      <name val="Calibri"/>
      <family val="2"/>
      <scheme val="minor"/>
    </font>
    <font>
      <b/>
      <sz val="16"/>
      <color theme="1"/>
      <name val="Calibri"/>
      <family val="2"/>
      <scheme val="minor"/>
    </font>
    <font>
      <sz val="14"/>
      <color rgb="FFF089B1"/>
      <name val="Calibri"/>
      <family val="2"/>
      <scheme val="minor"/>
    </font>
    <font>
      <b/>
      <sz val="14"/>
      <color rgb="FFF089B1"/>
      <name val="Calibri"/>
      <family val="2"/>
      <scheme val="minor"/>
    </font>
    <font>
      <b/>
      <sz val="9"/>
      <color rgb="FF12326E"/>
      <name val="Calibri"/>
      <family val="2"/>
      <scheme val="minor"/>
    </font>
    <font>
      <sz val="9"/>
      <color rgb="FF12326E"/>
      <name val="Calibri"/>
      <family val="2"/>
      <scheme val="minor"/>
    </font>
    <font>
      <b/>
      <sz val="10"/>
      <color rgb="FF12326E"/>
      <name val="Calibri"/>
      <family val="2"/>
      <scheme val="minor"/>
    </font>
    <font>
      <sz val="11"/>
      <color rgb="FF12326E"/>
      <name val="Calibri"/>
      <family val="2"/>
      <scheme val="minor"/>
    </font>
    <font>
      <b/>
      <sz val="26"/>
      <color rgb="FF12326E"/>
      <name val="Calibri"/>
      <family val="2"/>
      <scheme val="minor"/>
    </font>
    <font>
      <sz val="16"/>
      <color rgb="FF12326E"/>
      <name val="Calibri"/>
      <family val="2"/>
      <scheme val="minor"/>
    </font>
    <font>
      <b/>
      <sz val="20"/>
      <color rgb="FF12326E"/>
      <name val="Calibri"/>
      <family val="2"/>
      <scheme val="minor"/>
    </font>
    <font>
      <b/>
      <sz val="13"/>
      <color rgb="FF12326E"/>
      <name val="Calibri"/>
      <family val="2"/>
      <scheme val="minor"/>
    </font>
    <font>
      <sz val="7"/>
      <color rgb="FF12326E"/>
      <name val="Calibri"/>
      <family val="2"/>
      <scheme val="minor"/>
    </font>
    <font>
      <b/>
      <sz val="11"/>
      <color rgb="FF12326E"/>
      <name val="Calibri"/>
      <family val="2"/>
      <scheme val="minor"/>
    </font>
    <font>
      <b/>
      <sz val="18"/>
      <color rgb="FF12326E"/>
      <name val="Calibri"/>
      <family val="2"/>
      <scheme val="minor"/>
    </font>
    <font>
      <sz val="10"/>
      <color rgb="FF12326E"/>
      <name val="Calibri"/>
      <family val="2"/>
      <scheme val="minor"/>
    </font>
    <font>
      <i/>
      <sz val="11"/>
      <color rgb="FF12326E"/>
      <name val="Calibri"/>
      <family val="2"/>
      <scheme val="minor"/>
    </font>
    <font>
      <sz val="8"/>
      <color rgb="FF12326E"/>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29">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medium">
        <color indexed="64"/>
      </left>
      <right style="medium">
        <color indexed="64"/>
      </right>
      <top style="medium">
        <color indexed="64"/>
      </top>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dotted">
        <color theme="0" tint="-0.34998626667073579"/>
      </right>
      <top style="medium">
        <color rgb="FF12326E"/>
      </top>
      <bottom style="medium">
        <color rgb="FF12326E"/>
      </bottom>
      <diagonal/>
    </border>
    <border>
      <left style="dotted">
        <color theme="0" tint="-0.34998626667073579"/>
      </left>
      <right style="dotted">
        <color theme="0" tint="-0.34998626667073579"/>
      </right>
      <top style="medium">
        <color rgb="FF12326E"/>
      </top>
      <bottom style="medium">
        <color rgb="FF12326E"/>
      </bottom>
      <diagonal/>
    </border>
    <border>
      <left style="medium">
        <color rgb="FF12326E"/>
      </left>
      <right style="medium">
        <color rgb="FF12326E"/>
      </right>
      <top style="dotted">
        <color theme="0" tint="-0.34998626667073579"/>
      </top>
      <bottom style="medium">
        <color rgb="FF12326E"/>
      </bottom>
      <diagonal/>
    </border>
    <border>
      <left style="dotted">
        <color theme="0" tint="-0.34998626667073579"/>
      </left>
      <right/>
      <top style="medium">
        <color rgb="FF12326E"/>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right style="medium">
        <color rgb="FF12326E"/>
      </right>
      <top style="dotted">
        <color theme="0" tint="-0.34998626667073579"/>
      </top>
      <bottom style="medium">
        <color rgb="FF12326E"/>
      </bottom>
      <diagonal/>
    </border>
    <border>
      <left style="medium">
        <color rgb="FF12326E"/>
      </left>
      <right/>
      <top style="dotted">
        <color theme="0" tint="-0.34998626667073579"/>
      </top>
      <bottom/>
      <diagonal/>
    </border>
    <border>
      <left style="medium">
        <color rgb="FF12326E"/>
      </left>
      <right/>
      <top/>
      <bottom style="dotted">
        <color theme="0" tint="-0.34998626667073579"/>
      </bottom>
      <diagonal/>
    </border>
    <border>
      <left style="medium">
        <color rgb="FF12326E"/>
      </left>
      <right/>
      <top style="medium">
        <color rgb="FF12326E"/>
      </top>
      <bottom style="dotted">
        <color theme="0" tint="-0.34998626667073579"/>
      </bottom>
      <diagonal/>
    </border>
    <border>
      <left style="medium">
        <color rgb="FF12326E"/>
      </left>
      <right/>
      <top style="dotted">
        <color theme="0" tint="-0.34998626667073579"/>
      </top>
      <bottom style="medium">
        <color rgb="FF12326E"/>
      </bottom>
      <diagonal/>
    </border>
    <border>
      <left style="medium">
        <color rgb="FF12326E"/>
      </left>
      <right/>
      <top style="medium">
        <color rgb="FF12326E"/>
      </top>
      <bottom/>
      <diagonal/>
    </border>
    <border>
      <left/>
      <right style="medium">
        <color rgb="FF12326E"/>
      </right>
      <top style="dotted">
        <color theme="0" tint="-0.34998626667073579"/>
      </top>
      <bottom/>
      <diagonal/>
    </border>
    <border>
      <left/>
      <right style="medium">
        <color rgb="FF12326E"/>
      </right>
      <top style="medium">
        <color rgb="FF12326E"/>
      </top>
      <bottom/>
      <diagonal/>
    </border>
    <border>
      <left/>
      <right style="medium">
        <color rgb="FF12326E"/>
      </right>
      <top/>
      <bottom/>
      <diagonal/>
    </border>
    <border>
      <left/>
      <right style="dotted">
        <color theme="0" tint="-0.34998626667073579"/>
      </right>
      <top style="medium">
        <color rgb="FF12326E"/>
      </top>
      <bottom style="medium">
        <color rgb="FF12326E"/>
      </bottom>
      <diagonal/>
    </border>
    <border>
      <left/>
      <right style="medium">
        <color rgb="FF12326E"/>
      </right>
      <top/>
      <bottom style="dotted">
        <color theme="0" tint="-0.34998626667073579"/>
      </bottom>
      <diagonal/>
    </border>
    <border>
      <left style="medium">
        <color rgb="FF12326E"/>
      </left>
      <right/>
      <top/>
      <bottom style="medium">
        <color rgb="FF12326E"/>
      </bottom>
      <diagonal/>
    </border>
    <border>
      <left/>
      <right style="medium">
        <color rgb="FF12326E"/>
      </right>
      <top/>
      <bottom style="medium">
        <color rgb="FF12326E"/>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12326E"/>
      </top>
      <bottom style="dotted">
        <color theme="0" tint="-0.34998626667073579"/>
      </bottom>
      <diagonal/>
    </border>
    <border>
      <left/>
      <right style="thin">
        <color rgb="FF12326E"/>
      </right>
      <top style="thin">
        <color rgb="FF12326E"/>
      </top>
      <bottom style="thin">
        <color rgb="FF12326E"/>
      </bottom>
      <diagonal/>
    </border>
    <border>
      <left style="dotted">
        <color theme="0" tint="-0.34998626667073579"/>
      </left>
      <right style="medium">
        <color rgb="FF12326E"/>
      </right>
      <top style="medium">
        <color rgb="FF12326E"/>
      </top>
      <bottom style="medium">
        <color rgb="FF12326E"/>
      </bottom>
      <diagonal/>
    </border>
    <border>
      <left/>
      <right style="thin">
        <color rgb="FF12326E"/>
      </right>
      <top/>
      <bottom style="thin">
        <color rgb="FF12326E"/>
      </bottom>
      <diagonal/>
    </border>
    <border>
      <left style="medium">
        <color rgb="FF12326E"/>
      </left>
      <right style="medium">
        <color rgb="FF12326E"/>
      </right>
      <top style="medium">
        <color rgb="FF12326E"/>
      </top>
      <bottom style="thin">
        <color rgb="FF12326E"/>
      </bottom>
      <diagonal/>
    </border>
    <border>
      <left style="medium">
        <color rgb="FF12326E"/>
      </left>
      <right style="medium">
        <color rgb="FF12326E"/>
      </right>
      <top style="thin">
        <color rgb="FF12326E"/>
      </top>
      <bottom style="thin">
        <color rgb="FF12326E"/>
      </bottom>
      <diagonal/>
    </border>
    <border>
      <left style="medium">
        <color rgb="FF12326E"/>
      </left>
      <right style="medium">
        <color rgb="FF12326E"/>
      </right>
      <top style="thin">
        <color rgb="FF12326E"/>
      </top>
      <bottom style="medium">
        <color rgb="FF12326E"/>
      </bottom>
      <diagonal/>
    </border>
    <border>
      <left/>
      <right style="thin">
        <color rgb="FF12326E"/>
      </right>
      <top style="thin">
        <color rgb="FF12326E"/>
      </top>
      <bottom/>
      <diagonal/>
    </border>
    <border>
      <left style="thin">
        <color rgb="FF12326E"/>
      </left>
      <right/>
      <top/>
      <bottom/>
      <diagonal/>
    </border>
    <border>
      <left style="medium">
        <color rgb="FF12326E"/>
      </left>
      <right style="medium">
        <color rgb="FF12326E"/>
      </right>
      <top/>
      <bottom style="thin">
        <color rgb="FF12326E"/>
      </bottom>
      <diagonal/>
    </border>
    <border>
      <left style="thin">
        <color theme="0"/>
      </left>
      <right/>
      <top/>
      <bottom/>
      <diagonal/>
    </border>
    <border>
      <left style="medium">
        <color rgb="FFF089B1"/>
      </left>
      <right style="thin">
        <color theme="0"/>
      </right>
      <top style="thin">
        <color theme="0"/>
      </top>
      <bottom style="thin">
        <color theme="0"/>
      </bottom>
      <diagonal/>
    </border>
    <border>
      <left style="medium">
        <color rgb="FFF089B1"/>
      </left>
      <right style="thin">
        <color theme="0"/>
      </right>
      <top style="thin">
        <color theme="0"/>
      </top>
      <bottom style="thin">
        <color rgb="FF12326E"/>
      </bottom>
      <diagonal/>
    </border>
    <border>
      <left style="thin">
        <color theme="0"/>
      </left>
      <right style="thin">
        <color theme="0"/>
      </right>
      <top style="thin">
        <color theme="0"/>
      </top>
      <bottom style="thin">
        <color rgb="FF12326E"/>
      </bottom>
      <diagonal/>
    </border>
    <border>
      <left style="medium">
        <color rgb="FFF089B1"/>
      </left>
      <right style="thin">
        <color theme="0"/>
      </right>
      <top style="thin">
        <color rgb="FF12326E"/>
      </top>
      <bottom style="thin">
        <color rgb="FF12326E"/>
      </bottom>
      <diagonal/>
    </border>
    <border>
      <left style="thin">
        <color theme="0"/>
      </left>
      <right style="thin">
        <color theme="0"/>
      </right>
      <top style="thin">
        <color rgb="FF12326E"/>
      </top>
      <bottom style="thin">
        <color rgb="FF12326E"/>
      </bottom>
      <diagonal/>
    </border>
    <border>
      <left style="thin">
        <color theme="0"/>
      </left>
      <right style="medium">
        <color rgb="FFF089B1"/>
      </right>
      <top style="thin">
        <color rgb="FF12326E"/>
      </top>
      <bottom style="thin">
        <color rgb="FF12326E"/>
      </bottom>
      <diagonal/>
    </border>
    <border>
      <left style="medium">
        <color rgb="FFF089B1"/>
      </left>
      <right style="thin">
        <color theme="0"/>
      </right>
      <top/>
      <bottom style="thin">
        <color theme="0"/>
      </bottom>
      <diagonal/>
    </border>
    <border>
      <left style="thin">
        <color theme="0"/>
      </left>
      <right style="medium">
        <color rgb="FFF089B1"/>
      </right>
      <top/>
      <bottom style="thin">
        <color theme="0"/>
      </bottom>
      <diagonal/>
    </border>
    <border>
      <left style="medium">
        <color rgb="FFF089B1"/>
      </left>
      <right style="thin">
        <color theme="0"/>
      </right>
      <top style="medium">
        <color rgb="FFF089B1"/>
      </top>
      <bottom style="thin">
        <color rgb="FF12326E"/>
      </bottom>
      <diagonal/>
    </border>
    <border>
      <left style="thin">
        <color theme="0"/>
      </left>
      <right style="thin">
        <color theme="0"/>
      </right>
      <top style="medium">
        <color rgb="FFF089B1"/>
      </top>
      <bottom style="thin">
        <color rgb="FF12326E"/>
      </bottom>
      <diagonal/>
    </border>
    <border>
      <left style="thin">
        <color theme="0"/>
      </left>
      <right style="medium">
        <color rgb="FFF089B1"/>
      </right>
      <top style="medium">
        <color rgb="FFF089B1"/>
      </top>
      <bottom style="thin">
        <color rgb="FF12326E"/>
      </bottom>
      <diagonal/>
    </border>
    <border>
      <left style="thin">
        <color theme="0"/>
      </left>
      <right style="medium">
        <color rgb="FFF089B1"/>
      </right>
      <top style="thin">
        <color rgb="FF12326E"/>
      </top>
      <bottom/>
      <diagonal/>
    </border>
    <border>
      <left style="thin">
        <color theme="0"/>
      </left>
      <right style="medium">
        <color rgb="FFF089B1"/>
      </right>
      <top/>
      <bottom/>
      <diagonal/>
    </border>
    <border>
      <left style="thin">
        <color theme="0"/>
      </left>
      <right style="medium">
        <color rgb="FFF089B1"/>
      </right>
      <top/>
      <bottom style="thin">
        <color rgb="FF12326E"/>
      </bottom>
      <diagonal/>
    </border>
    <border>
      <left style="medium">
        <color rgb="FFF089B1"/>
      </left>
      <right style="thin">
        <color theme="0"/>
      </right>
      <top style="thin">
        <color rgb="FF12326E"/>
      </top>
      <bottom style="medium">
        <color rgb="FFF089B1"/>
      </bottom>
      <diagonal/>
    </border>
    <border>
      <left style="thin">
        <color theme="0"/>
      </left>
      <right style="thin">
        <color theme="0"/>
      </right>
      <top style="thin">
        <color rgb="FF12326E"/>
      </top>
      <bottom style="medium">
        <color rgb="FFF089B1"/>
      </bottom>
      <diagonal/>
    </border>
    <border>
      <left style="thin">
        <color theme="0"/>
      </left>
      <right style="medium">
        <color rgb="FFF089B1"/>
      </right>
      <top style="thin">
        <color rgb="FF12326E"/>
      </top>
      <bottom style="medium">
        <color rgb="FFF089B1"/>
      </bottom>
      <diagonal/>
    </border>
    <border>
      <left/>
      <right style="thin">
        <color theme="0"/>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style="medium">
        <color rgb="FFF089B1"/>
      </left>
      <right style="thin">
        <color theme="0"/>
      </right>
      <top/>
      <bottom/>
      <diagonal/>
    </border>
    <border>
      <left/>
      <right style="medium">
        <color rgb="FFF089B1"/>
      </right>
      <top/>
      <bottom/>
      <diagonal/>
    </border>
    <border>
      <left style="medium">
        <color rgb="FFF089B1"/>
      </left>
      <right/>
      <top/>
      <bottom/>
      <diagonal/>
    </border>
    <border>
      <left style="thin">
        <color theme="0"/>
      </left>
      <right/>
      <top style="thin">
        <color theme="0"/>
      </top>
      <bottom style="medium">
        <color rgb="FF12326E"/>
      </bottom>
      <diagonal/>
    </border>
    <border>
      <left/>
      <right/>
      <top style="thin">
        <color theme="0"/>
      </top>
      <bottom style="medium">
        <color rgb="FF12326E"/>
      </bottom>
      <diagonal/>
    </border>
    <border>
      <left/>
      <right style="thin">
        <color theme="0"/>
      </right>
      <top style="thin">
        <color theme="0"/>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0000"/>
      </left>
      <right/>
      <top style="medium">
        <color rgb="FF000000"/>
      </top>
      <bottom style="thin">
        <color theme="0"/>
      </bottom>
      <diagonal/>
    </border>
    <border>
      <left/>
      <right/>
      <top style="medium">
        <color rgb="FF000000"/>
      </top>
      <bottom style="thin">
        <color theme="0"/>
      </bottom>
      <diagonal/>
    </border>
    <border>
      <left/>
      <right style="medium">
        <color rgb="FF000000"/>
      </right>
      <top style="medium">
        <color rgb="FF000000"/>
      </top>
      <bottom style="thin">
        <color theme="0"/>
      </bottom>
      <diagonal/>
    </border>
    <border>
      <left style="medium">
        <color rgb="FF000000"/>
      </left>
      <right/>
      <top style="thin">
        <color theme="0"/>
      </top>
      <bottom style="thin">
        <color theme="0"/>
      </bottom>
      <diagonal/>
    </border>
    <border>
      <left/>
      <right style="medium">
        <color rgb="FF000000"/>
      </right>
      <top style="thin">
        <color theme="0"/>
      </top>
      <bottom style="thin">
        <color theme="0"/>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thin">
        <color rgb="FF12326E"/>
      </bottom>
      <diagonal/>
    </border>
    <border>
      <left style="thin">
        <color theme="0"/>
      </left>
      <right style="medium">
        <color rgb="FF000000"/>
      </right>
      <top style="thin">
        <color theme="0"/>
      </top>
      <bottom style="thin">
        <color rgb="FF12326E"/>
      </bottom>
      <diagonal/>
    </border>
    <border>
      <left style="medium">
        <color rgb="FF000000"/>
      </left>
      <right style="thin">
        <color theme="0"/>
      </right>
      <top style="thin">
        <color rgb="FF12326E"/>
      </top>
      <bottom style="thin">
        <color rgb="FF12326E"/>
      </bottom>
      <diagonal/>
    </border>
    <border>
      <left style="thin">
        <color theme="0"/>
      </left>
      <right style="medium">
        <color rgb="FF000000"/>
      </right>
      <top style="thin">
        <color rgb="FF12326E"/>
      </top>
      <bottom style="thin">
        <color rgb="FF12326E"/>
      </bottom>
      <diagonal/>
    </border>
    <border>
      <left style="medium">
        <color rgb="FF12326E"/>
      </left>
      <right style="medium">
        <color rgb="FF12326E"/>
      </right>
      <top style="hair">
        <color rgb="FF002060"/>
      </top>
      <bottom style="hair">
        <color rgb="FF002060"/>
      </bottom>
      <diagonal/>
    </border>
    <border>
      <left style="medium">
        <color rgb="FF12326E"/>
      </left>
      <right style="medium">
        <color rgb="FF12326E"/>
      </right>
      <top style="hair">
        <color rgb="FF002060"/>
      </top>
      <bottom style="medium">
        <color rgb="FF12326E"/>
      </bottom>
      <diagonal/>
    </border>
    <border>
      <left style="medium">
        <color rgb="FF12326E"/>
      </left>
      <right style="medium">
        <color rgb="FF12326E"/>
      </right>
      <top style="hair">
        <color rgb="FF002060"/>
      </top>
      <bottom/>
      <diagonal/>
    </border>
    <border>
      <left style="dotted">
        <color theme="0" tint="-0.34998626667073579"/>
      </left>
      <right style="medium">
        <color rgb="FF12326E"/>
      </right>
      <top style="medium">
        <color rgb="FF12326E"/>
      </top>
      <bottom/>
      <diagonal/>
    </border>
    <border>
      <left style="medium">
        <color rgb="FF12326E"/>
      </left>
      <right/>
      <top style="thin">
        <color rgb="FF12326E"/>
      </top>
      <bottom style="thin">
        <color rgb="FF12326E"/>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thin">
        <color rgb="FF12326E"/>
      </bottom>
      <diagonal/>
    </border>
    <border>
      <left style="medium">
        <color rgb="FF002060"/>
      </left>
      <right style="medium">
        <color rgb="FF002060"/>
      </right>
      <top style="thin">
        <color rgb="FF12326E"/>
      </top>
      <bottom style="thin">
        <color rgb="FF12326E"/>
      </bottom>
      <diagonal/>
    </border>
    <border>
      <left style="medium">
        <color rgb="FF002060"/>
      </left>
      <right style="medium">
        <color rgb="FF002060"/>
      </right>
      <top style="thin">
        <color rgb="FF12326E"/>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style="hair">
        <color rgb="FF002060"/>
      </top>
      <bottom/>
      <diagonal/>
    </border>
    <border>
      <left style="medium">
        <color rgb="FF002060"/>
      </left>
      <right style="medium">
        <color rgb="FF002060"/>
      </right>
      <top style="hair">
        <color rgb="FF12326E"/>
      </top>
      <bottom/>
      <diagonal/>
    </border>
    <border>
      <left style="medium">
        <color rgb="FF002060"/>
      </left>
      <right style="medium">
        <color rgb="FF002060"/>
      </right>
      <top style="hair">
        <color rgb="FF002060"/>
      </top>
      <bottom style="hair">
        <color rgb="FF002060"/>
      </bottom>
      <diagonal/>
    </border>
    <border>
      <left style="medium">
        <color rgb="FF12326E"/>
      </left>
      <right/>
      <top style="medium">
        <color rgb="FF12326E"/>
      </top>
      <bottom style="thin">
        <color rgb="FF12326E"/>
      </bottom>
      <diagonal/>
    </border>
    <border>
      <left style="medium">
        <color rgb="FF12326E"/>
      </left>
      <right/>
      <top style="thin">
        <color rgb="FF12326E"/>
      </top>
      <bottom/>
      <diagonal/>
    </border>
    <border>
      <left style="medium">
        <color rgb="FF002060"/>
      </left>
      <right style="medium">
        <color rgb="FF002060"/>
      </right>
      <top/>
      <bottom/>
      <diagonal/>
    </border>
    <border>
      <left style="medium">
        <color rgb="FF002060"/>
      </left>
      <right style="medium">
        <color rgb="FF002060"/>
      </right>
      <top style="hair">
        <color rgb="FF002060"/>
      </top>
      <bottom style="medium">
        <color rgb="FF002060"/>
      </bottom>
      <diagonal/>
    </border>
    <border>
      <left style="medium">
        <color rgb="FF12326E"/>
      </left>
      <right style="medium">
        <color rgb="FF12326E"/>
      </right>
      <top style="medium">
        <color rgb="FF12326E"/>
      </top>
      <bottom style="hair">
        <color rgb="FF002060"/>
      </bottom>
      <diagonal/>
    </border>
    <border>
      <left/>
      <right style="thin">
        <color rgb="FF12326E"/>
      </right>
      <top/>
      <bottom/>
      <diagonal/>
    </border>
    <border>
      <left style="medium">
        <color rgb="FF12326E"/>
      </left>
      <right style="medium">
        <color rgb="FF12326E"/>
      </right>
      <top style="dotted">
        <color theme="0" tint="-0.34998626667073579"/>
      </top>
      <bottom style="hair">
        <color rgb="FF002060"/>
      </bottom>
      <diagonal/>
    </border>
    <border>
      <left style="medium">
        <color rgb="FF000000"/>
      </left>
      <right/>
      <top style="thin">
        <color rgb="FF12326E"/>
      </top>
      <bottom/>
      <diagonal/>
    </border>
    <border>
      <left/>
      <right/>
      <top style="thin">
        <color rgb="FF12326E"/>
      </top>
      <bottom/>
      <diagonal/>
    </border>
    <border>
      <left/>
      <right style="medium">
        <color rgb="FF000000"/>
      </right>
      <top style="thin">
        <color rgb="FF12326E"/>
      </top>
      <bottom/>
      <diagonal/>
    </border>
    <border>
      <left style="medium">
        <color rgb="FF000000"/>
      </left>
      <right/>
      <top/>
      <bottom style="medium">
        <color rgb="FF002060"/>
      </bottom>
      <diagonal/>
    </border>
    <border>
      <left/>
      <right/>
      <top/>
      <bottom style="medium">
        <color rgb="FF002060"/>
      </bottom>
      <diagonal/>
    </border>
    <border>
      <left/>
      <right style="medium">
        <color rgb="FF000000"/>
      </right>
      <top/>
      <bottom style="medium">
        <color rgb="FF002060"/>
      </bottom>
      <diagonal/>
    </border>
    <border>
      <left style="thin">
        <color theme="0"/>
      </left>
      <right style="thin">
        <color theme="0"/>
      </right>
      <top/>
      <bottom style="medium">
        <color rgb="FFF089B1"/>
      </bottom>
      <diagonal/>
    </border>
  </borders>
  <cellStyleXfs count="2">
    <xf numFmtId="0" fontId="0" fillId="0" borderId="0"/>
    <xf numFmtId="0" fontId="8" fillId="0" borderId="0" applyNumberFormat="0" applyFill="0" applyBorder="0" applyAlignment="0" applyProtection="0"/>
  </cellStyleXfs>
  <cellXfs count="381">
    <xf numFmtId="0" fontId="0" fillId="0" borderId="0" xfId="0"/>
    <xf numFmtId="0" fontId="1" fillId="0" borderId="0" xfId="0" applyFont="1"/>
    <xf numFmtId="0" fontId="3" fillId="0" borderId="1" xfId="0" applyFont="1" applyBorder="1"/>
    <xf numFmtId="0" fontId="4" fillId="0" borderId="1" xfId="0" applyFont="1" applyBorder="1"/>
    <xf numFmtId="0" fontId="5" fillId="0" borderId="0" xfId="0" applyFont="1"/>
    <xf numFmtId="0" fontId="6" fillId="0" borderId="0" xfId="0" applyFont="1"/>
    <xf numFmtId="0" fontId="3" fillId="0" borderId="3" xfId="0" applyFont="1" applyBorder="1"/>
    <xf numFmtId="0" fontId="0" fillId="0" borderId="4" xfId="0" applyBorder="1"/>
    <xf numFmtId="0" fontId="0" fillId="0" borderId="4" xfId="0" applyBorder="1" applyAlignment="1">
      <alignment wrapText="1"/>
    </xf>
    <xf numFmtId="0" fontId="0" fillId="0" borderId="5" xfId="0" applyBorder="1"/>
    <xf numFmtId="0" fontId="0" fillId="0" borderId="6" xfId="0" applyBorder="1"/>
    <xf numFmtId="0" fontId="0" fillId="0" borderId="7" xfId="0" applyBorder="1" applyAlignment="1">
      <alignment wrapText="1"/>
    </xf>
    <xf numFmtId="0" fontId="0" fillId="0" borderId="9" xfId="0" applyBorder="1"/>
    <xf numFmtId="0" fontId="9" fillId="0" borderId="2" xfId="0" applyFont="1" applyBorder="1"/>
    <xf numFmtId="0" fontId="10" fillId="0" borderId="0" xfId="0" applyFont="1"/>
    <xf numFmtId="0" fontId="6" fillId="0" borderId="12" xfId="0" applyFont="1" applyBorder="1"/>
    <xf numFmtId="0" fontId="2" fillId="0" borderId="0" xfId="0" applyFont="1"/>
    <xf numFmtId="0" fontId="5" fillId="0" borderId="17" xfId="0" applyFont="1" applyBorder="1"/>
    <xf numFmtId="0" fontId="5" fillId="0" borderId="19" xfId="0" applyFont="1" applyBorder="1"/>
    <xf numFmtId="0" fontId="5" fillId="0" borderId="20" xfId="0" applyFont="1" applyBorder="1"/>
    <xf numFmtId="0" fontId="0" fillId="0" borderId="0" xfId="0" applyAlignment="1">
      <alignment vertical="center"/>
    </xf>
    <xf numFmtId="0" fontId="0" fillId="0" borderId="6" xfId="0" applyBorder="1" applyAlignment="1">
      <alignment wrapText="1"/>
    </xf>
    <xf numFmtId="0" fontId="0" fillId="0" borderId="10" xfId="0" applyBorder="1"/>
    <xf numFmtId="0" fontId="15" fillId="2" borderId="13" xfId="0" applyFont="1" applyFill="1" applyBorder="1" applyAlignment="1">
      <alignment horizontal="center"/>
    </xf>
    <xf numFmtId="0" fontId="15" fillId="2" borderId="13" xfId="0" applyFont="1" applyFill="1" applyBorder="1"/>
    <xf numFmtId="0" fontId="14" fillId="5" borderId="18" xfId="0" applyFont="1" applyFill="1" applyBorder="1"/>
    <xf numFmtId="0" fontId="14" fillId="0" borderId="21" xfId="0" applyFont="1" applyBorder="1" applyAlignment="1">
      <alignment horizontal="left" vertical="center" wrapText="1"/>
    </xf>
    <xf numFmtId="0" fontId="14" fillId="3" borderId="21"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14" fillId="2" borderId="1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5" fillId="3" borderId="26" xfId="0" applyFont="1" applyFill="1" applyBorder="1" applyProtection="1">
      <protection locked="0"/>
    </xf>
    <xf numFmtId="0" fontId="15" fillId="3" borderId="38" xfId="0" applyFont="1" applyFill="1" applyBorder="1" applyProtection="1">
      <protection locked="0"/>
    </xf>
    <xf numFmtId="0" fontId="15" fillId="2" borderId="14" xfId="0" applyFont="1" applyFill="1" applyBorder="1"/>
    <xf numFmtId="0" fontId="14" fillId="4" borderId="26" xfId="0" applyFont="1" applyFill="1" applyBorder="1" applyAlignment="1">
      <alignment horizontal="center" vertical="center" wrapText="1"/>
    </xf>
    <xf numFmtId="0" fontId="15" fillId="4" borderId="26" xfId="0" applyFont="1" applyFill="1" applyBorder="1" applyAlignment="1">
      <alignment vertical="center" wrapText="1"/>
    </xf>
    <xf numFmtId="0" fontId="15" fillId="4" borderId="38" xfId="0" applyFont="1" applyFill="1" applyBorder="1" applyAlignment="1">
      <alignment vertical="center" wrapText="1"/>
    </xf>
    <xf numFmtId="0" fontId="15" fillId="5" borderId="33" xfId="0" applyFont="1" applyFill="1" applyBorder="1" applyAlignment="1">
      <alignment vertical="center" wrapText="1"/>
    </xf>
    <xf numFmtId="0" fontId="15" fillId="3" borderId="22" xfId="0" applyFont="1" applyFill="1" applyBorder="1" applyAlignment="1" applyProtection="1">
      <alignment horizontal="left" vertical="center" wrapText="1"/>
      <protection locked="0"/>
    </xf>
    <xf numFmtId="0" fontId="15" fillId="3" borderId="22" xfId="0" applyFont="1" applyFill="1" applyBorder="1" applyProtection="1">
      <protection locked="0"/>
    </xf>
    <xf numFmtId="0" fontId="15" fillId="3" borderId="23" xfId="0" applyFont="1" applyFill="1" applyBorder="1" applyProtection="1">
      <protection locked="0"/>
    </xf>
    <xf numFmtId="0" fontId="14" fillId="4" borderId="27" xfId="0" applyFont="1" applyFill="1" applyBorder="1" applyAlignment="1">
      <alignment horizontal="center" vertical="center" wrapText="1"/>
    </xf>
    <xf numFmtId="0" fontId="15" fillId="4" borderId="22" xfId="0" applyFont="1" applyFill="1" applyBorder="1" applyAlignment="1">
      <alignment vertical="center" wrapText="1"/>
    </xf>
    <xf numFmtId="0" fontId="15" fillId="4" borderId="23" xfId="0" applyFont="1" applyFill="1" applyBorder="1" applyAlignment="1">
      <alignment vertical="center" wrapText="1"/>
    </xf>
    <xf numFmtId="0" fontId="15" fillId="5" borderId="34" xfId="0" applyFont="1" applyFill="1" applyBorder="1" applyAlignment="1">
      <alignment vertical="center" wrapText="1"/>
    </xf>
    <xf numFmtId="0" fontId="14" fillId="4" borderId="4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5" fillId="3" borderId="30" xfId="0" applyFont="1" applyFill="1" applyBorder="1" applyProtection="1">
      <protection locked="0"/>
    </xf>
    <xf numFmtId="0" fontId="15" fillId="3" borderId="39" xfId="0" applyFont="1" applyFill="1" applyBorder="1" applyProtection="1">
      <protection locked="0"/>
    </xf>
    <xf numFmtId="0" fontId="14" fillId="4" borderId="47" xfId="0" applyFont="1" applyFill="1" applyBorder="1" applyAlignment="1">
      <alignment horizontal="center" vertical="center" wrapText="1"/>
    </xf>
    <xf numFmtId="0" fontId="15" fillId="4" borderId="30" xfId="0" applyFont="1" applyFill="1" applyBorder="1" applyAlignment="1">
      <alignment vertical="center" wrapText="1"/>
    </xf>
    <xf numFmtId="0" fontId="15" fillId="4" borderId="39" xfId="0" applyFont="1" applyFill="1" applyBorder="1" applyAlignment="1">
      <alignment vertical="center" wrapText="1"/>
    </xf>
    <xf numFmtId="0" fontId="15" fillId="5" borderId="35" xfId="0" applyFont="1" applyFill="1" applyBorder="1" applyAlignment="1">
      <alignment vertical="center" wrapText="1"/>
    </xf>
    <xf numFmtId="0" fontId="15" fillId="3" borderId="26" xfId="0" applyFont="1" applyFill="1" applyBorder="1" applyAlignment="1" applyProtection="1">
      <alignment horizontal="left" vertical="center" wrapText="1"/>
      <protection locked="0"/>
    </xf>
    <xf numFmtId="0" fontId="14" fillId="4" borderId="42"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5" fillId="3" borderId="27" xfId="0" applyFont="1" applyFill="1" applyBorder="1" applyAlignment="1" applyProtection="1">
      <alignment horizontal="left" vertical="center" wrapText="1"/>
      <protection locked="0"/>
    </xf>
    <xf numFmtId="0" fontId="15" fillId="3" borderId="27" xfId="0" applyFont="1" applyFill="1" applyBorder="1" applyProtection="1">
      <protection locked="0"/>
    </xf>
    <xf numFmtId="0" fontId="15" fillId="3" borderId="37" xfId="0" applyFont="1" applyFill="1" applyBorder="1" applyProtection="1">
      <protection locked="0"/>
    </xf>
    <xf numFmtId="0" fontId="15" fillId="4" borderId="27" xfId="0" applyFont="1" applyFill="1" applyBorder="1" applyAlignment="1">
      <alignment vertical="center" wrapText="1"/>
    </xf>
    <xf numFmtId="0" fontId="15" fillId="4" borderId="37" xfId="0" applyFont="1" applyFill="1" applyBorder="1" applyAlignment="1">
      <alignment vertical="center" wrapText="1"/>
    </xf>
    <xf numFmtId="0" fontId="15" fillId="5" borderId="45" xfId="0" applyFont="1" applyFill="1" applyBorder="1" applyAlignment="1">
      <alignment vertical="center" wrapText="1"/>
    </xf>
    <xf numFmtId="0" fontId="15" fillId="3" borderId="32" xfId="0" applyFont="1" applyFill="1" applyBorder="1" applyAlignment="1" applyProtection="1">
      <alignment horizontal="left" vertical="center" wrapText="1"/>
      <protection locked="0"/>
    </xf>
    <xf numFmtId="0" fontId="15" fillId="3" borderId="32" xfId="0" applyFont="1" applyFill="1" applyBorder="1" applyProtection="1">
      <protection locked="0"/>
    </xf>
    <xf numFmtId="0" fontId="15" fillId="3" borderId="36" xfId="0" applyFont="1" applyFill="1" applyBorder="1" applyProtection="1">
      <protection locked="0"/>
    </xf>
    <xf numFmtId="0" fontId="15" fillId="4" borderId="32" xfId="0" applyFont="1" applyFill="1" applyBorder="1" applyAlignment="1">
      <alignment vertical="center" wrapText="1"/>
    </xf>
    <xf numFmtId="0" fontId="15" fillId="4" borderId="36" xfId="0" applyFont="1" applyFill="1" applyBorder="1" applyAlignment="1">
      <alignment vertical="center" wrapText="1"/>
    </xf>
    <xf numFmtId="0" fontId="15" fillId="5" borderId="41" xfId="0" applyFont="1" applyFill="1" applyBorder="1" applyAlignment="1">
      <alignment vertical="center" wrapText="1"/>
    </xf>
    <xf numFmtId="0" fontId="15" fillId="3" borderId="26" xfId="0" applyFont="1" applyFill="1" applyBorder="1" applyAlignment="1" applyProtection="1">
      <alignment horizontal="center" vertical="center" wrapText="1"/>
      <protection locked="0"/>
    </xf>
    <xf numFmtId="0" fontId="15" fillId="3" borderId="26" xfId="0" applyFont="1" applyFill="1" applyBorder="1" applyAlignment="1" applyProtection="1">
      <alignment horizontal="center" wrapText="1"/>
      <protection locked="0"/>
    </xf>
    <xf numFmtId="0" fontId="15" fillId="3" borderId="38" xfId="0" applyFont="1" applyFill="1" applyBorder="1" applyAlignment="1" applyProtection="1">
      <alignment horizontal="center"/>
      <protection locked="0"/>
    </xf>
    <xf numFmtId="0" fontId="15" fillId="2" borderId="14" xfId="0" applyFont="1" applyFill="1" applyBorder="1" applyAlignment="1">
      <alignment horizontal="center"/>
    </xf>
    <xf numFmtId="0" fontId="15" fillId="4" borderId="26"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3" borderId="27" xfId="0" applyFont="1" applyFill="1" applyBorder="1" applyAlignment="1" applyProtection="1">
      <alignment horizontal="center" vertical="center" wrapText="1"/>
      <protection locked="0"/>
    </xf>
    <xf numFmtId="0" fontId="15" fillId="3" borderId="27" xfId="0" applyFont="1" applyFill="1" applyBorder="1" applyAlignment="1" applyProtection="1">
      <alignment horizontal="center" wrapText="1"/>
      <protection locked="0"/>
    </xf>
    <xf numFmtId="0" fontId="15" fillId="3" borderId="37" xfId="0" applyFont="1" applyFill="1" applyBorder="1" applyAlignment="1" applyProtection="1">
      <alignment horizontal="center"/>
      <protection locked="0"/>
    </xf>
    <xf numFmtId="0" fontId="15" fillId="4" borderId="27"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14" fillId="0" borderId="21" xfId="0" applyFont="1" applyBorder="1" applyAlignment="1">
      <alignment horizontal="center" vertical="center" wrapText="1"/>
    </xf>
    <xf numFmtId="0" fontId="15" fillId="2" borderId="16" xfId="0" applyFont="1" applyFill="1" applyBorder="1" applyProtection="1">
      <protection locked="0"/>
    </xf>
    <xf numFmtId="0" fontId="15" fillId="2" borderId="17" xfId="0" applyFont="1" applyFill="1" applyBorder="1" applyProtection="1">
      <protection locked="0"/>
    </xf>
    <xf numFmtId="0" fontId="15" fillId="2" borderId="17" xfId="0" applyFont="1" applyFill="1" applyBorder="1"/>
    <xf numFmtId="0" fontId="14"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2" borderId="17" xfId="0" applyFont="1" applyFill="1" applyBorder="1" applyAlignment="1">
      <alignment vertical="center" wrapText="1"/>
    </xf>
    <xf numFmtId="0" fontId="15" fillId="2" borderId="17" xfId="0" applyFont="1" applyFill="1" applyBorder="1" applyAlignment="1">
      <alignment vertical="center" wrapText="1"/>
    </xf>
    <xf numFmtId="0" fontId="15" fillId="2" borderId="18" xfId="0" applyFont="1" applyFill="1" applyBorder="1" applyAlignment="1">
      <alignment vertical="center" wrapText="1"/>
    </xf>
    <xf numFmtId="0" fontId="15" fillId="2" borderId="27" xfId="0" applyFont="1" applyFill="1" applyBorder="1"/>
    <xf numFmtId="0" fontId="15" fillId="3" borderId="14" xfId="0" applyFont="1" applyFill="1" applyBorder="1" applyProtection="1">
      <protection locked="0"/>
    </xf>
    <xf numFmtId="0" fontId="15" fillId="3" borderId="24" xfId="0" applyFont="1" applyFill="1" applyBorder="1" applyProtection="1">
      <protection locked="0"/>
    </xf>
    <xf numFmtId="0" fontId="15" fillId="4" borderId="14" xfId="0" applyFont="1" applyFill="1" applyBorder="1" applyAlignment="1">
      <alignment vertical="center" wrapText="1"/>
    </xf>
    <xf numFmtId="0" fontId="15" fillId="4" borderId="24" xfId="0" applyFont="1" applyFill="1" applyBorder="1" applyAlignment="1">
      <alignment vertical="center" wrapText="1"/>
    </xf>
    <xf numFmtId="0" fontId="15" fillId="5" borderId="43" xfId="0" applyFont="1" applyFill="1" applyBorder="1" applyAlignment="1">
      <alignment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6" fillId="0" borderId="21" xfId="0" applyFont="1" applyBorder="1" applyAlignment="1">
      <alignment vertical="center" wrapText="1"/>
    </xf>
    <xf numFmtId="0" fontId="16" fillId="0" borderId="58" xfId="0" applyFont="1" applyBorder="1" applyAlignment="1">
      <alignment vertical="center" wrapText="1"/>
    </xf>
    <xf numFmtId="0" fontId="15" fillId="3" borderId="21" xfId="0" applyFont="1" applyFill="1" applyBorder="1" applyProtection="1">
      <protection locked="0"/>
    </xf>
    <xf numFmtId="0" fontId="15" fillId="3" borderId="16" xfId="0" applyFont="1" applyFill="1" applyBorder="1" applyProtection="1">
      <protection locked="0"/>
    </xf>
    <xf numFmtId="0" fontId="15" fillId="4" borderId="21" xfId="0" applyFont="1" applyFill="1" applyBorder="1" applyAlignment="1">
      <alignment horizontal="center" vertical="center" wrapText="1"/>
    </xf>
    <xf numFmtId="0" fontId="15" fillId="4" borderId="21" xfId="0" applyFont="1" applyFill="1" applyBorder="1" applyAlignment="1">
      <alignment vertical="center" wrapText="1"/>
    </xf>
    <xf numFmtId="0" fontId="15" fillId="4" borderId="16" xfId="0" applyFont="1" applyFill="1" applyBorder="1" applyAlignment="1">
      <alignment vertical="center" wrapText="1"/>
    </xf>
    <xf numFmtId="0" fontId="15" fillId="5" borderId="18" xfId="0" applyFont="1" applyFill="1" applyBorder="1" applyAlignment="1">
      <alignment vertical="center" wrapText="1"/>
    </xf>
    <xf numFmtId="0" fontId="15" fillId="2" borderId="18" xfId="0" applyFont="1" applyFill="1" applyBorder="1"/>
    <xf numFmtId="0" fontId="15" fillId="5" borderId="21" xfId="0" applyFont="1" applyFill="1" applyBorder="1"/>
    <xf numFmtId="0" fontId="15" fillId="5" borderId="43" xfId="0" applyFont="1" applyFill="1" applyBorder="1"/>
    <xf numFmtId="0" fontId="15" fillId="5" borderId="45" xfId="0" applyFont="1" applyFill="1" applyBorder="1"/>
    <xf numFmtId="0" fontId="15" fillId="5" borderId="34" xfId="0" applyFont="1" applyFill="1" applyBorder="1"/>
    <xf numFmtId="0" fontId="16" fillId="0" borderId="21" xfId="0" applyFont="1" applyBorder="1" applyAlignment="1">
      <alignment horizontal="center" vertical="center" wrapText="1"/>
    </xf>
    <xf numFmtId="0" fontId="15" fillId="2" borderId="0" xfId="0" applyFont="1" applyFill="1"/>
    <xf numFmtId="0" fontId="15" fillId="5" borderId="21" xfId="0" applyFont="1" applyFill="1" applyBorder="1" applyAlignment="1">
      <alignment vertical="center" wrapText="1"/>
    </xf>
    <xf numFmtId="0" fontId="15" fillId="3" borderId="13" xfId="0" applyFont="1" applyFill="1" applyBorder="1" applyProtection="1">
      <protection locked="0"/>
    </xf>
    <xf numFmtId="0" fontId="15" fillId="3" borderId="40" xfId="0" applyFont="1" applyFill="1" applyBorder="1" applyProtection="1">
      <protection locked="0"/>
    </xf>
    <xf numFmtId="0" fontId="15" fillId="4" borderId="13" xfId="0" applyFont="1" applyFill="1" applyBorder="1" applyAlignment="1">
      <alignment horizontal="center" vertical="center" wrapText="1"/>
    </xf>
    <xf numFmtId="0" fontId="15" fillId="4" borderId="13" xfId="0" applyFont="1" applyFill="1" applyBorder="1" applyAlignment="1">
      <alignment vertical="center" wrapText="1"/>
    </xf>
    <xf numFmtId="0" fontId="15" fillId="4" borderId="40" xfId="0" applyFont="1" applyFill="1" applyBorder="1" applyAlignment="1">
      <alignment vertical="center" wrapText="1"/>
    </xf>
    <xf numFmtId="0" fontId="15" fillId="5" borderId="42" xfId="0" applyFont="1" applyFill="1" applyBorder="1" applyAlignment="1">
      <alignment vertical="center" wrapText="1"/>
    </xf>
    <xf numFmtId="0" fontId="15" fillId="3" borderId="33" xfId="0" applyFont="1" applyFill="1" applyBorder="1" applyProtection="1">
      <protection locked="0"/>
    </xf>
    <xf numFmtId="0" fontId="15" fillId="2" borderId="50" xfId="0" applyFont="1" applyFill="1" applyBorder="1"/>
    <xf numFmtId="0" fontId="15" fillId="5" borderId="26" xfId="0" applyFont="1" applyFill="1" applyBorder="1" applyAlignment="1">
      <alignment vertical="center" wrapText="1"/>
    </xf>
    <xf numFmtId="0" fontId="15" fillId="3" borderId="45" xfId="0" applyFont="1" applyFill="1" applyBorder="1" applyProtection="1">
      <protection locked="0"/>
    </xf>
    <xf numFmtId="0" fontId="15" fillId="2" borderId="48" xfId="0" applyFont="1" applyFill="1" applyBorder="1"/>
    <xf numFmtId="0" fontId="15" fillId="5" borderId="27" xfId="0" applyFont="1" applyFill="1" applyBorder="1" applyAlignment="1">
      <alignment vertical="center" wrapText="1"/>
    </xf>
    <xf numFmtId="0" fontId="15" fillId="3" borderId="43" xfId="0" applyFont="1" applyFill="1" applyBorder="1" applyProtection="1">
      <protection locked="0"/>
    </xf>
    <xf numFmtId="0" fontId="15" fillId="3" borderId="15" xfId="0" applyFont="1" applyFill="1" applyBorder="1" applyProtection="1">
      <protection locked="0"/>
    </xf>
    <xf numFmtId="0" fontId="14" fillId="4" borderId="15" xfId="0" applyFont="1" applyFill="1" applyBorder="1" applyAlignment="1">
      <alignment horizontal="center" vertical="center" wrapText="1"/>
    </xf>
    <xf numFmtId="0" fontId="15" fillId="4" borderId="15" xfId="0" applyFont="1" applyFill="1" applyBorder="1" applyAlignment="1">
      <alignment vertical="center" wrapText="1"/>
    </xf>
    <xf numFmtId="0" fontId="15" fillId="5" borderId="15" xfId="0" applyFont="1" applyFill="1" applyBorder="1" applyAlignment="1">
      <alignment vertical="center" wrapText="1"/>
    </xf>
    <xf numFmtId="0" fontId="15" fillId="4" borderId="14" xfId="0" applyFont="1" applyFill="1" applyBorder="1" applyAlignment="1">
      <alignment horizontal="center" vertical="center" wrapText="1"/>
    </xf>
    <xf numFmtId="0" fontId="15" fillId="2" borderId="21" xfId="0" applyFont="1" applyFill="1" applyBorder="1"/>
    <xf numFmtId="0" fontId="15" fillId="3" borderId="46" xfId="0" applyFont="1" applyFill="1" applyBorder="1" applyProtection="1">
      <protection locked="0"/>
    </xf>
    <xf numFmtId="0" fontId="15" fillId="4" borderId="15" xfId="0" applyFont="1" applyFill="1" applyBorder="1" applyAlignment="1">
      <alignment horizontal="center" vertical="center" wrapText="1"/>
    </xf>
    <xf numFmtId="0" fontId="15" fillId="4" borderId="46" xfId="0" applyFont="1" applyFill="1" applyBorder="1" applyAlignment="1">
      <alignment vertical="center" wrapText="1"/>
    </xf>
    <xf numFmtId="0" fontId="15" fillId="5" borderId="47" xfId="0" applyFont="1" applyFill="1" applyBorder="1" applyAlignment="1">
      <alignment vertical="center" wrapText="1"/>
    </xf>
    <xf numFmtId="0" fontId="14" fillId="4" borderId="33" xfId="0" applyFont="1" applyFill="1" applyBorder="1" applyAlignment="1">
      <alignment horizontal="center" vertical="center" wrapText="1"/>
    </xf>
    <xf numFmtId="0" fontId="15" fillId="2" borderId="15" xfId="0" applyFont="1" applyFill="1" applyBorder="1"/>
    <xf numFmtId="0" fontId="15" fillId="2" borderId="26" xfId="0" applyFont="1" applyFill="1" applyBorder="1"/>
    <xf numFmtId="0" fontId="14" fillId="4" borderId="45" xfId="0" applyFont="1" applyFill="1" applyBorder="1" applyAlignment="1">
      <alignment horizontal="center" vertical="center" wrapText="1"/>
    </xf>
    <xf numFmtId="0" fontId="15" fillId="2" borderId="22" xfId="0" applyFont="1" applyFill="1" applyBorder="1"/>
    <xf numFmtId="0" fontId="15" fillId="0" borderId="48" xfId="0" applyFont="1" applyBorder="1"/>
    <xf numFmtId="0" fontId="15" fillId="2" borderId="49" xfId="0" applyFont="1" applyFill="1" applyBorder="1"/>
    <xf numFmtId="0" fontId="15" fillId="5" borderId="22" xfId="0" applyFont="1" applyFill="1" applyBorder="1" applyAlignment="1">
      <alignment vertical="center" wrapText="1"/>
    </xf>
    <xf numFmtId="0" fontId="15" fillId="0" borderId="0" xfId="0" applyFont="1"/>
    <xf numFmtId="0" fontId="15" fillId="0" borderId="50" xfId="0" applyFont="1" applyBorder="1"/>
    <xf numFmtId="0" fontId="14" fillId="0" borderId="0" xfId="0" applyFont="1"/>
    <xf numFmtId="0" fontId="14" fillId="0" borderId="0" xfId="0" applyFont="1" applyAlignment="1">
      <alignment horizontal="center" vertical="center"/>
    </xf>
    <xf numFmtId="0" fontId="15" fillId="0" borderId="0" xfId="0" applyFont="1" applyProtection="1">
      <protection locked="0"/>
    </xf>
    <xf numFmtId="0" fontId="15" fillId="0" borderId="0" xfId="0" applyFont="1" applyAlignment="1">
      <alignment horizontal="center" vertical="center" wrapText="1"/>
    </xf>
    <xf numFmtId="0" fontId="15" fillId="0" borderId="0" xfId="0" applyFont="1" applyAlignment="1">
      <alignment vertical="center"/>
    </xf>
    <xf numFmtId="0" fontId="14" fillId="0" borderId="24" xfId="0" applyFont="1" applyBorder="1"/>
    <xf numFmtId="0" fontId="14" fillId="0" borderId="25" xfId="0" applyFont="1" applyBorder="1" applyAlignment="1">
      <alignment horizontal="center" vertical="center"/>
    </xf>
    <xf numFmtId="0" fontId="14" fillId="0" borderId="25" xfId="0" applyFont="1" applyBorder="1"/>
    <xf numFmtId="0" fontId="15" fillId="0" borderId="14" xfId="0" applyFont="1" applyBorder="1" applyProtection="1">
      <protection locked="0"/>
    </xf>
    <xf numFmtId="0" fontId="15" fillId="0" borderId="24" xfId="0" applyFont="1" applyBorder="1" applyProtection="1">
      <protection locked="0"/>
    </xf>
    <xf numFmtId="0" fontId="15" fillId="0" borderId="43" xfId="0" applyFont="1" applyBorder="1"/>
    <xf numFmtId="0" fontId="15" fillId="0" borderId="14" xfId="0" applyFont="1" applyBorder="1" applyAlignment="1">
      <alignment horizontal="center" vertical="center" wrapText="1"/>
    </xf>
    <xf numFmtId="0" fontId="15" fillId="0" borderId="14" xfId="0" applyFont="1" applyBorder="1" applyAlignment="1">
      <alignment vertical="center"/>
    </xf>
    <xf numFmtId="0" fontId="15" fillId="0" borderId="14" xfId="0" applyFont="1" applyBorder="1"/>
    <xf numFmtId="0" fontId="15" fillId="0" borderId="24" xfId="0" applyFont="1" applyBorder="1"/>
    <xf numFmtId="0" fontId="10" fillId="0" borderId="9" xfId="0" applyFont="1" applyBorder="1"/>
    <xf numFmtId="0" fontId="0" fillId="0" borderId="9" xfId="0" applyBorder="1" applyAlignment="1">
      <alignment wrapText="1"/>
    </xf>
    <xf numFmtId="0" fontId="8" fillId="0" borderId="9" xfId="1" applyBorder="1" applyAlignment="1">
      <alignment wrapText="1"/>
    </xf>
    <xf numFmtId="0" fontId="17" fillId="0" borderId="8" xfId="0" applyFont="1" applyBorder="1" applyAlignment="1">
      <alignment wrapText="1"/>
    </xf>
    <xf numFmtId="0" fontId="17" fillId="0" borderId="8" xfId="0" applyFont="1" applyBorder="1"/>
    <xf numFmtId="0" fontId="17" fillId="0" borderId="60" xfId="0" applyFont="1" applyBorder="1"/>
    <xf numFmtId="0" fontId="17" fillId="0" borderId="78" xfId="0" applyFont="1" applyBorder="1" applyAlignment="1">
      <alignment wrapText="1"/>
    </xf>
    <xf numFmtId="0" fontId="0" fillId="0" borderId="0" xfId="0" applyAlignment="1">
      <alignment wrapText="1"/>
    </xf>
    <xf numFmtId="0" fontId="23" fillId="0" borderId="100" xfId="0" applyFont="1" applyBorder="1" applyAlignment="1">
      <alignment vertical="center" wrapText="1"/>
    </xf>
    <xf numFmtId="0" fontId="23" fillId="0" borderId="101" xfId="0" applyFont="1" applyBorder="1" applyAlignment="1">
      <alignment vertical="center" wrapText="1"/>
    </xf>
    <xf numFmtId="0" fontId="17" fillId="0" borderId="100" xfId="0" applyFont="1" applyBorder="1" applyAlignment="1">
      <alignment vertical="center" wrapText="1"/>
    </xf>
    <xf numFmtId="0" fontId="17" fillId="0" borderId="65" xfId="0" applyFont="1" applyBorder="1" applyAlignment="1">
      <alignment vertical="center" wrapText="1"/>
    </xf>
    <xf numFmtId="0" fontId="17" fillId="3" borderId="101" xfId="0" applyFont="1" applyFill="1" applyBorder="1" applyAlignment="1">
      <alignment vertical="center" wrapText="1"/>
    </xf>
    <xf numFmtId="0" fontId="23" fillId="0" borderId="64" xfId="0" applyFont="1" applyBorder="1" applyAlignment="1">
      <alignment horizontal="center" vertical="center" wrapText="1"/>
    </xf>
    <xf numFmtId="0" fontId="17" fillId="0" borderId="66" xfId="0" applyFont="1" applyBorder="1" applyAlignment="1">
      <alignment vertical="center" wrapText="1"/>
    </xf>
    <xf numFmtId="0" fontId="17" fillId="0" borderId="7" xfId="0" applyFont="1" applyBorder="1" applyAlignment="1">
      <alignment vertical="center" wrapText="1"/>
    </xf>
    <xf numFmtId="0" fontId="17" fillId="0" borderId="4" xfId="0" applyFont="1" applyBorder="1" applyAlignment="1">
      <alignment horizontal="left" vertical="center" wrapText="1" indent="1"/>
    </xf>
    <xf numFmtId="0" fontId="26" fillId="0" borderId="63" xfId="0" applyFont="1" applyBorder="1" applyAlignment="1">
      <alignment vertical="center" wrapText="1"/>
    </xf>
    <xf numFmtId="0" fontId="25" fillId="3" borderId="66" xfId="0" applyFont="1" applyFill="1" applyBorder="1" applyAlignment="1">
      <alignment vertical="center" wrapText="1"/>
    </xf>
    <xf numFmtId="0" fontId="25" fillId="3" borderId="68" xfId="0" applyFont="1" applyFill="1" applyBorder="1" applyAlignment="1">
      <alignment vertical="center" wrapText="1"/>
    </xf>
    <xf numFmtId="0" fontId="23" fillId="0" borderId="75" xfId="0" applyFont="1" applyBorder="1" applyAlignment="1">
      <alignment horizontal="center" vertical="center" wrapText="1"/>
    </xf>
    <xf numFmtId="0" fontId="17" fillId="0" borderId="76" xfId="0" applyFont="1" applyBorder="1" applyAlignment="1">
      <alignment vertical="center" wrapText="1"/>
    </xf>
    <xf numFmtId="0" fontId="25" fillId="3" borderId="77" xfId="0" applyFont="1" applyFill="1" applyBorder="1" applyAlignment="1">
      <alignment vertical="center" wrapText="1"/>
    </xf>
    <xf numFmtId="0" fontId="25" fillId="0" borderId="9" xfId="0" applyFont="1" applyBorder="1" applyAlignment="1">
      <alignment vertical="center"/>
    </xf>
    <xf numFmtId="0" fontId="17" fillId="0" borderId="4" xfId="0" applyFont="1" applyBorder="1"/>
    <xf numFmtId="0" fontId="17" fillId="0" borderId="5" xfId="0" applyFont="1" applyBorder="1"/>
    <xf numFmtId="0" fontId="25" fillId="0" borderId="10" xfId="0" applyFont="1" applyBorder="1" applyAlignment="1">
      <alignment vertical="center"/>
    </xf>
    <xf numFmtId="0" fontId="16" fillId="0" borderId="10" xfId="0" applyFont="1" applyBorder="1" applyAlignment="1">
      <alignment vertical="center"/>
    </xf>
    <xf numFmtId="0" fontId="16" fillId="0" borderId="9" xfId="0" applyFont="1" applyBorder="1" applyAlignment="1">
      <alignment vertical="center"/>
    </xf>
    <xf numFmtId="0" fontId="17" fillId="0" borderId="9" xfId="0" applyFont="1" applyBorder="1" applyAlignment="1">
      <alignment vertical="center"/>
    </xf>
    <xf numFmtId="0" fontId="27" fillId="0" borderId="10" xfId="0" applyFont="1" applyBorder="1" applyAlignment="1">
      <alignment vertical="center"/>
    </xf>
    <xf numFmtId="0" fontId="17" fillId="0" borderId="4" xfId="0" applyFont="1" applyBorder="1" applyAlignment="1">
      <alignment wrapText="1"/>
    </xf>
    <xf numFmtId="0" fontId="1" fillId="0" borderId="2" xfId="0" applyFont="1" applyBorder="1"/>
    <xf numFmtId="0" fontId="28" fillId="0" borderId="2" xfId="0" applyFont="1" applyBorder="1"/>
    <xf numFmtId="0" fontId="1" fillId="0" borderId="2" xfId="0" applyFont="1" applyBorder="1" applyAlignment="1">
      <alignment vertical="center"/>
    </xf>
    <xf numFmtId="164" fontId="1" fillId="0" borderId="2" xfId="0" applyNumberFormat="1" applyFont="1" applyBorder="1"/>
    <xf numFmtId="0" fontId="1" fillId="0" borderId="2" xfId="0" applyFont="1" applyBorder="1" applyAlignment="1">
      <alignment vertical="center" wrapText="1"/>
    </xf>
    <xf numFmtId="0" fontId="29" fillId="0" borderId="2" xfId="0" applyFont="1" applyBorder="1" applyAlignment="1">
      <alignment horizontal="right" vertical="center" wrapText="1"/>
    </xf>
    <xf numFmtId="0" fontId="29" fillId="0" borderId="2" xfId="0" applyFont="1" applyBorder="1" applyAlignment="1">
      <alignment vertical="center" wrapText="1"/>
    </xf>
    <xf numFmtId="0" fontId="29" fillId="0" borderId="2" xfId="0" applyFont="1" applyBorder="1"/>
    <xf numFmtId="0" fontId="29" fillId="6" borderId="2" xfId="0" applyFont="1" applyFill="1" applyBorder="1"/>
    <xf numFmtId="164" fontId="29" fillId="0" borderId="2" xfId="0" applyNumberFormat="1" applyFont="1" applyBorder="1"/>
    <xf numFmtId="0" fontId="30" fillId="0" borderId="0" xfId="0" applyFont="1" applyAlignment="1">
      <alignment vertical="center" wrapText="1"/>
    </xf>
    <xf numFmtId="0" fontId="0" fillId="0" borderId="0" xfId="0" applyFont="1"/>
    <xf numFmtId="164" fontId="0" fillId="0" borderId="0" xfId="0" applyNumberFormat="1" applyFont="1"/>
    <xf numFmtId="0" fontId="23" fillId="0" borderId="64" xfId="0" applyFont="1" applyBorder="1" applyAlignment="1">
      <alignment vertical="center" wrapText="1"/>
    </xf>
    <xf numFmtId="0" fontId="23" fillId="0" borderId="65" xfId="0" applyFont="1" applyBorder="1" applyAlignment="1">
      <alignment vertical="center" wrapText="1"/>
    </xf>
    <xf numFmtId="0" fontId="23" fillId="0" borderId="66" xfId="0" applyFont="1" applyBorder="1" applyAlignment="1">
      <alignment vertical="center" wrapText="1"/>
    </xf>
    <xf numFmtId="0" fontId="23" fillId="0" borderId="67"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0" fillId="0" borderId="0" xfId="0" applyAlignment="1">
      <alignment horizontal="center" wrapText="1"/>
    </xf>
    <xf numFmtId="0" fontId="17" fillId="0" borderId="85" xfId="0" applyFont="1" applyBorder="1" applyAlignment="1">
      <alignment vertical="center" wrapText="1"/>
    </xf>
    <xf numFmtId="0" fontId="17" fillId="0" borderId="86" xfId="0" applyFont="1" applyBorder="1" applyAlignment="1">
      <alignment vertical="center" wrapText="1"/>
    </xf>
    <xf numFmtId="0" fontId="17" fillId="0" borderId="87" xfId="0" applyFont="1" applyBorder="1" applyAlignment="1">
      <alignment vertical="center" wrapText="1"/>
    </xf>
    <xf numFmtId="0" fontId="18" fillId="0" borderId="4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2"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47" xfId="0" applyFont="1" applyBorder="1" applyAlignment="1">
      <alignment horizontal="center" vertical="center" wrapText="1"/>
    </xf>
    <xf numFmtId="0" fontId="21" fillId="0" borderId="94" xfId="0" applyFont="1" applyBorder="1" applyAlignment="1">
      <alignment horizontal="left" vertical="center" wrapText="1"/>
    </xf>
    <xf numFmtId="0" fontId="21" fillId="0" borderId="11" xfId="0" applyFont="1" applyBorder="1" applyAlignment="1">
      <alignment horizontal="left" vertical="center" wrapText="1"/>
    </xf>
    <xf numFmtId="0" fontId="21" fillId="0" borderId="95" xfId="0" applyFont="1" applyBorder="1" applyAlignment="1">
      <alignment horizontal="left" vertical="center" wrapText="1"/>
    </xf>
    <xf numFmtId="0" fontId="17" fillId="3" borderId="82" xfId="0" applyFont="1" applyFill="1" applyBorder="1" applyAlignment="1">
      <alignment horizontal="center" vertical="center" wrapText="1"/>
    </xf>
    <xf numFmtId="0" fontId="17" fillId="3" borderId="78"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7" fillId="4" borderId="84" xfId="0" applyFont="1" applyFill="1" applyBorder="1" applyAlignment="1">
      <alignment horizontal="center"/>
    </xf>
    <xf numFmtId="0" fontId="17" fillId="4" borderId="0" xfId="0" applyFont="1" applyFill="1" applyAlignment="1">
      <alignment horizontal="center"/>
    </xf>
    <xf numFmtId="0" fontId="17" fillId="4" borderId="83" xfId="0" applyFont="1" applyFill="1" applyBorder="1" applyAlignment="1">
      <alignment horizontal="center"/>
    </xf>
    <xf numFmtId="0" fontId="17" fillId="4" borderId="84" xfId="1" applyFont="1" applyFill="1" applyBorder="1" applyAlignment="1">
      <alignment horizontal="center" wrapText="1"/>
    </xf>
    <xf numFmtId="0" fontId="17" fillId="4" borderId="0" xfId="1" applyFont="1" applyFill="1" applyBorder="1" applyAlignment="1">
      <alignment horizontal="center" wrapText="1"/>
    </xf>
    <xf numFmtId="0" fontId="17" fillId="4" borderId="83" xfId="1" applyFont="1" applyFill="1" applyBorder="1" applyAlignment="1">
      <alignment horizontal="center" wrapText="1"/>
    </xf>
    <xf numFmtId="0" fontId="17" fillId="4" borderId="88" xfId="0" applyFont="1" applyFill="1" applyBorder="1" applyAlignment="1">
      <alignment horizontal="center" wrapText="1"/>
    </xf>
    <xf numFmtId="0" fontId="17" fillId="4" borderId="89" xfId="0" applyFont="1" applyFill="1" applyBorder="1" applyAlignment="1">
      <alignment horizontal="center" wrapText="1"/>
    </xf>
    <xf numFmtId="0" fontId="17" fillId="4" borderId="90" xfId="0" applyFont="1" applyFill="1" applyBorder="1" applyAlignment="1">
      <alignment horizontal="center" wrapText="1"/>
    </xf>
    <xf numFmtId="0" fontId="20" fillId="0" borderId="91" xfId="0" applyFont="1" applyBorder="1" applyAlignment="1">
      <alignment vertical="center"/>
    </xf>
    <xf numFmtId="0" fontId="20" fillId="0" borderId="92" xfId="0" applyFont="1" applyBorder="1" applyAlignment="1">
      <alignment vertical="center"/>
    </xf>
    <xf numFmtId="0" fontId="20" fillId="0" borderId="93" xfId="0" applyFont="1" applyBorder="1" applyAlignment="1">
      <alignment vertical="center"/>
    </xf>
    <xf numFmtId="0" fontId="17" fillId="0" borderId="96" xfId="0" applyFont="1" applyBorder="1" applyAlignment="1">
      <alignment horizontal="left" vertical="center" wrapText="1"/>
    </xf>
    <xf numFmtId="0" fontId="17" fillId="0" borderId="4" xfId="0" applyFont="1" applyBorder="1" applyAlignment="1">
      <alignment horizontal="left" vertical="center" wrapText="1"/>
    </xf>
    <xf numFmtId="0" fontId="17" fillId="0" borderId="97" xfId="0" applyFont="1" applyBorder="1" applyAlignment="1">
      <alignment horizontal="left" vertical="center" wrapText="1"/>
    </xf>
    <xf numFmtId="0" fontId="17" fillId="0" borderId="94" xfId="0" applyFont="1" applyBorder="1" applyAlignment="1">
      <alignment horizontal="left" vertical="center" wrapText="1"/>
    </xf>
    <xf numFmtId="0" fontId="17" fillId="0" borderId="11" xfId="0" applyFont="1" applyBorder="1" applyAlignment="1">
      <alignment horizontal="left" vertical="center" wrapText="1"/>
    </xf>
    <xf numFmtId="0" fontId="17" fillId="0" borderId="95" xfId="0" applyFont="1" applyBorder="1" applyAlignment="1">
      <alignment horizontal="left" vertical="center" wrapText="1"/>
    </xf>
    <xf numFmtId="0" fontId="23" fillId="0" borderId="64" xfId="0" applyFont="1" applyBorder="1" applyAlignment="1">
      <alignment vertical="center" wrapText="1"/>
    </xf>
    <xf numFmtId="0" fontId="23" fillId="0" borderId="65" xfId="0" applyFont="1" applyBorder="1" applyAlignment="1">
      <alignment vertical="center" wrapText="1"/>
    </xf>
    <xf numFmtId="0" fontId="23" fillId="0" borderId="66" xfId="0" applyFont="1" applyBorder="1" applyAlignment="1">
      <alignment vertical="center" wrapText="1"/>
    </xf>
    <xf numFmtId="0" fontId="17" fillId="0" borderId="98" xfId="0" applyFont="1" applyBorder="1" applyAlignment="1">
      <alignment horizontal="left" vertical="center" wrapText="1"/>
    </xf>
    <xf numFmtId="0" fontId="17" fillId="0" borderId="63" xfId="0" applyFont="1" applyBorder="1" applyAlignment="1">
      <alignment horizontal="left" vertical="center" wrapText="1"/>
    </xf>
    <xf numFmtId="0" fontId="17" fillId="0" borderId="99" xfId="0" applyFont="1" applyBorder="1" applyAlignment="1">
      <alignment horizontal="left" vertical="center" wrapText="1"/>
    </xf>
    <xf numFmtId="0" fontId="24" fillId="0" borderId="69" xfId="0" applyFont="1" applyBorder="1" applyAlignment="1">
      <alignment horizontal="left" vertical="center" wrapText="1"/>
    </xf>
    <xf numFmtId="0" fontId="24" fillId="0" borderId="70" xfId="0" applyFont="1" applyBorder="1" applyAlignment="1">
      <alignment horizontal="left" vertical="center" wrapText="1"/>
    </xf>
    <xf numFmtId="0" fontId="24" fillId="0" borderId="71" xfId="0" applyFont="1" applyBorder="1" applyAlignment="1">
      <alignment horizontal="left" vertical="center" wrapText="1"/>
    </xf>
    <xf numFmtId="0" fontId="23" fillId="0" borderId="67"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5" fillId="3" borderId="72" xfId="0" applyFont="1" applyFill="1" applyBorder="1" applyAlignment="1">
      <alignment horizontal="center" vertical="center" wrapText="1"/>
    </xf>
    <xf numFmtId="0" fontId="25" fillId="3" borderId="73" xfId="0" applyFont="1" applyFill="1" applyBorder="1" applyAlignment="1">
      <alignment horizontal="center" vertical="center" wrapText="1"/>
    </xf>
    <xf numFmtId="0" fontId="25" fillId="3" borderId="74" xfId="0" applyFont="1" applyFill="1" applyBorder="1" applyAlignment="1">
      <alignment horizontal="center" vertical="center" wrapText="1"/>
    </xf>
    <xf numFmtId="0" fontId="14" fillId="0" borderId="13"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6" fillId="0" borderId="54"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vertical="center" wrapText="1"/>
    </xf>
    <xf numFmtId="0" fontId="16" fillId="0" borderId="56" xfId="0" applyFont="1" applyBorder="1" applyAlignment="1">
      <alignment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6" fillId="0" borderId="55" xfId="0" applyFont="1" applyBorder="1" applyAlignment="1">
      <alignment horizontal="center" vertical="center" wrapText="1"/>
    </xf>
    <xf numFmtId="0" fontId="16" fillId="0" borderId="55" xfId="0" applyFont="1" applyBorder="1" applyAlignment="1">
      <alignment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5" fillId="4" borderId="27"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0" borderId="26" xfId="0" applyFont="1" applyBorder="1" applyAlignment="1">
      <alignment horizontal="center" vertical="center" textRotation="90" wrapText="1"/>
    </xf>
    <xf numFmtId="0" fontId="14" fillId="0" borderId="22" xfId="0" applyFont="1" applyBorder="1" applyAlignment="1">
      <alignment horizontal="center" vertical="center" textRotation="90" wrapText="1"/>
    </xf>
    <xf numFmtId="0" fontId="14" fillId="0" borderId="30" xfId="0" applyFont="1" applyBorder="1" applyAlignment="1">
      <alignment horizontal="center" vertical="center" textRotation="90" wrapText="1"/>
    </xf>
    <xf numFmtId="0" fontId="14" fillId="0" borderId="2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0" xfId="0" applyFont="1" applyBorder="1" applyAlignment="1">
      <alignment horizontal="center" vertical="center" wrapText="1"/>
    </xf>
    <xf numFmtId="0" fontId="15" fillId="4" borderId="26"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4" fillId="0" borderId="27" xfId="0" applyFont="1" applyBorder="1" applyAlignment="1">
      <alignment horizontal="center" vertical="center" wrapText="1"/>
    </xf>
    <xf numFmtId="0" fontId="15" fillId="4" borderId="32" xfId="0" applyFont="1" applyFill="1" applyBorder="1" applyAlignment="1">
      <alignment horizontal="center" vertical="center" wrapText="1"/>
    </xf>
    <xf numFmtId="0" fontId="14" fillId="0" borderId="32" xfId="0" applyFont="1" applyBorder="1" applyAlignment="1">
      <alignment horizontal="center" vertical="center" textRotation="90" wrapText="1"/>
    </xf>
    <xf numFmtId="0" fontId="14" fillId="3" borderId="28" xfId="0" applyFont="1" applyFill="1" applyBorder="1" applyAlignment="1" applyProtection="1">
      <alignment horizontal="center"/>
      <protection locked="0"/>
    </xf>
    <xf numFmtId="0" fontId="14" fillId="3" borderId="29" xfId="0" applyFont="1" applyFill="1" applyBorder="1" applyAlignment="1" applyProtection="1">
      <alignment horizontal="center"/>
      <protection locked="0"/>
    </xf>
    <xf numFmtId="0" fontId="14" fillId="3" borderId="31" xfId="0" applyFont="1" applyFill="1" applyBorder="1" applyAlignment="1" applyProtection="1">
      <alignment horizontal="center"/>
      <protection locked="0"/>
    </xf>
    <xf numFmtId="0" fontId="14" fillId="0" borderId="28" xfId="0" applyFont="1" applyBorder="1" applyAlignment="1">
      <alignment horizontal="center"/>
    </xf>
    <xf numFmtId="0" fontId="14" fillId="0" borderId="29" xfId="0" applyFont="1" applyBorder="1" applyAlignment="1">
      <alignment horizontal="center"/>
    </xf>
    <xf numFmtId="0" fontId="14" fillId="0" borderId="21" xfId="0" applyFont="1" applyBorder="1" applyAlignment="1">
      <alignment horizontal="center" vertical="center" textRotation="90" wrapText="1"/>
    </xf>
    <xf numFmtId="0" fontId="14" fillId="0" borderId="27" xfId="0" applyFont="1" applyBorder="1" applyAlignment="1">
      <alignment horizontal="center" vertical="center" textRotation="90" wrapText="1"/>
    </xf>
    <xf numFmtId="0" fontId="15" fillId="5" borderId="34"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4" fillId="4" borderId="44" xfId="0" applyFont="1" applyFill="1" applyBorder="1" applyAlignment="1">
      <alignment horizontal="center"/>
    </xf>
    <xf numFmtId="0" fontId="14" fillId="4" borderId="29" xfId="0" applyFont="1" applyFill="1" applyBorder="1" applyAlignment="1">
      <alignment horizontal="center"/>
    </xf>
    <xf numFmtId="0" fontId="14" fillId="4" borderId="31" xfId="0" applyFont="1" applyFill="1" applyBorder="1" applyAlignment="1">
      <alignment horizontal="center"/>
    </xf>
    <xf numFmtId="0" fontId="14" fillId="0" borderId="28" xfId="0" applyFont="1" applyBorder="1" applyAlignment="1">
      <alignment horizontal="center" vertical="center" wrapText="1"/>
    </xf>
    <xf numFmtId="0" fontId="14" fillId="0" borderId="52"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4" fillId="0" borderId="14" xfId="0" applyFont="1" applyBorder="1" applyAlignment="1">
      <alignment horizontal="center" vertical="center" wrapText="1"/>
    </xf>
    <xf numFmtId="0" fontId="12" fillId="0" borderId="0" xfId="0" applyFont="1" applyAlignment="1">
      <alignment horizontal="center" wrapText="1"/>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11" fillId="0" borderId="0" xfId="0" applyFont="1" applyAlignment="1">
      <alignment horizontal="center" vertical="center" textRotation="90"/>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53" xfId="0" applyFont="1" applyBorder="1" applyAlignment="1">
      <alignment horizontal="left" vertical="center" wrapText="1"/>
    </xf>
    <xf numFmtId="0" fontId="15" fillId="0" borderId="51" xfId="0" applyFont="1" applyBorder="1" applyAlignment="1">
      <alignment horizontal="left" vertical="center" wrapText="1"/>
    </xf>
    <xf numFmtId="0" fontId="14" fillId="0" borderId="16" xfId="0" applyFont="1" applyBorder="1" applyAlignment="1">
      <alignment horizontal="left" vertical="center" wrapText="1"/>
    </xf>
    <xf numFmtId="0" fontId="14" fillId="0" borderId="40" xfId="0" applyFont="1" applyBorder="1" applyAlignment="1">
      <alignment horizontal="left" vertical="center" wrapText="1"/>
    </xf>
    <xf numFmtId="0" fontId="15" fillId="0" borderId="21" xfId="0" applyFont="1" applyBorder="1" applyAlignment="1">
      <alignment horizontal="left" vertical="center" wrapText="1"/>
    </xf>
    <xf numFmtId="0" fontId="14" fillId="0" borderId="46" xfId="0" applyFont="1" applyBorder="1" applyAlignment="1">
      <alignment horizontal="left" vertical="center" wrapText="1"/>
    </xf>
    <xf numFmtId="0" fontId="15" fillId="0" borderId="26" xfId="0" applyFont="1" applyBorder="1" applyAlignment="1">
      <alignment horizontal="left" vertical="center" wrapText="1"/>
    </xf>
    <xf numFmtId="0" fontId="15" fillId="0" borderId="57" xfId="0" applyFont="1" applyBorder="1" applyAlignment="1">
      <alignment horizontal="left" vertical="center" wrapText="1"/>
    </xf>
    <xf numFmtId="0" fontId="14" fillId="0" borderId="0" xfId="0" applyFont="1" applyAlignment="1">
      <alignment wrapText="1"/>
    </xf>
    <xf numFmtId="0" fontId="14" fillId="0" borderId="14" xfId="0" applyFont="1" applyBorder="1" applyAlignment="1">
      <alignment wrapText="1"/>
    </xf>
    <xf numFmtId="0" fontId="15" fillId="0" borderId="13"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04" xfId="0" applyFont="1" applyBorder="1" applyAlignment="1">
      <alignment horizontal="left" vertical="center" wrapText="1"/>
    </xf>
    <xf numFmtId="0" fontId="15" fillId="0" borderId="103" xfId="0" applyFont="1" applyBorder="1" applyAlignment="1">
      <alignment horizontal="left" vertical="center" wrapText="1"/>
    </xf>
    <xf numFmtId="0" fontId="14" fillId="3" borderId="18" xfId="0" applyFont="1" applyFill="1" applyBorder="1" applyAlignment="1" applyProtection="1">
      <alignment horizontal="center" vertical="center" wrapText="1"/>
      <protection locked="0"/>
    </xf>
    <xf numFmtId="0" fontId="14" fillId="0" borderId="105" xfId="0" applyFont="1" applyBorder="1" applyAlignment="1">
      <alignment horizontal="center"/>
    </xf>
    <xf numFmtId="0" fontId="16" fillId="0" borderId="106" xfId="0" applyFont="1" applyBorder="1" applyAlignment="1">
      <alignment vertical="center" wrapText="1"/>
    </xf>
    <xf numFmtId="0" fontId="15" fillId="3" borderId="34" xfId="0" applyFont="1" applyFill="1" applyBorder="1" applyAlignment="1" applyProtection="1">
      <alignment horizontal="left" vertical="center" wrapText="1"/>
      <protection locked="0"/>
    </xf>
    <xf numFmtId="0" fontId="14" fillId="0" borderId="3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9" xfId="0" applyFont="1" applyBorder="1" applyAlignment="1">
      <alignment horizontal="center" vertical="center" wrapText="1"/>
    </xf>
    <xf numFmtId="0" fontId="16" fillId="0" borderId="59" xfId="0" applyFont="1" applyBorder="1" applyAlignment="1">
      <alignment vertical="center" wrapText="1"/>
    </xf>
    <xf numFmtId="0" fontId="16" fillId="0" borderId="108" xfId="0" applyFont="1" applyBorder="1" applyAlignment="1">
      <alignment vertical="center" wrapText="1"/>
    </xf>
    <xf numFmtId="0" fontId="16" fillId="0" borderId="109" xfId="0" applyFont="1" applyBorder="1" applyAlignment="1">
      <alignment vertical="center" wrapText="1"/>
    </xf>
    <xf numFmtId="0" fontId="16" fillId="0" borderId="110" xfId="0" applyFont="1" applyBorder="1" applyAlignment="1">
      <alignment vertical="center" wrapText="1"/>
    </xf>
    <xf numFmtId="0" fontId="15" fillId="3" borderId="33" xfId="0" applyFont="1" applyFill="1" applyBorder="1" applyAlignment="1" applyProtection="1">
      <alignment horizontal="left" vertical="center" wrapText="1"/>
      <protection locked="0"/>
    </xf>
    <xf numFmtId="0" fontId="15" fillId="3" borderId="35" xfId="0" applyFont="1" applyFill="1" applyBorder="1" applyAlignment="1" applyProtection="1">
      <alignment horizontal="left" vertical="center" wrapText="1"/>
      <protection locked="0"/>
    </xf>
    <xf numFmtId="0" fontId="15" fillId="0" borderId="111" xfId="0" applyFont="1" applyBorder="1" applyAlignment="1">
      <alignment horizontal="left" vertical="center" wrapText="1"/>
    </xf>
    <xf numFmtId="0" fontId="15" fillId="0" borderId="112" xfId="0" applyFont="1" applyBorder="1" applyAlignment="1">
      <alignment horizontal="left" vertical="center" wrapText="1"/>
    </xf>
    <xf numFmtId="0" fontId="15" fillId="0" borderId="113" xfId="0" applyFont="1" applyBorder="1" applyAlignment="1">
      <alignment horizontal="left" vertical="center" wrapText="1"/>
    </xf>
    <xf numFmtId="0" fontId="15" fillId="0" borderId="114" xfId="0" applyFont="1" applyBorder="1" applyAlignment="1">
      <alignment horizontal="left" vertical="center" wrapText="1"/>
    </xf>
    <xf numFmtId="0" fontId="16" fillId="0" borderId="115" xfId="0" applyFont="1" applyBorder="1" applyAlignment="1">
      <alignment vertical="center" wrapText="1"/>
    </xf>
    <xf numFmtId="0" fontId="16" fillId="0" borderId="116" xfId="0" applyFont="1" applyBorder="1" applyAlignment="1">
      <alignment vertical="center" wrapText="1"/>
    </xf>
    <xf numFmtId="0" fontId="15" fillId="0" borderId="117" xfId="0" applyFont="1" applyBorder="1" applyAlignment="1">
      <alignment horizontal="left" vertical="center" wrapText="1"/>
    </xf>
    <xf numFmtId="0" fontId="15" fillId="0" borderId="118" xfId="0" applyFont="1" applyBorder="1" applyAlignment="1">
      <alignment horizontal="left" vertical="center" wrapText="1"/>
    </xf>
    <xf numFmtId="0" fontId="14" fillId="0" borderId="107" xfId="0" applyFont="1" applyBorder="1" applyAlignment="1">
      <alignment horizontal="left" vertical="center" wrapText="1"/>
    </xf>
    <xf numFmtId="0" fontId="15" fillId="0" borderId="15" xfId="0" applyFont="1" applyBorder="1" applyAlignment="1">
      <alignment horizontal="left" vertical="center" wrapText="1"/>
    </xf>
    <xf numFmtId="0" fontId="15" fillId="0" borderId="119" xfId="0" applyFont="1" applyBorder="1" applyAlignment="1">
      <alignment horizontal="left" vertical="center" wrapText="1"/>
    </xf>
    <xf numFmtId="0" fontId="15" fillId="0" borderId="120" xfId="0" applyFont="1" applyBorder="1" applyAlignment="1">
      <alignment horizontal="left" vertical="center" wrapText="1"/>
    </xf>
    <xf numFmtId="0" fontId="15" fillId="0" borderId="121" xfId="0" applyFont="1" applyBorder="1" applyAlignment="1">
      <alignment horizontal="left" vertical="center" wrapText="1"/>
    </xf>
    <xf numFmtId="0" fontId="17" fillId="0" borderId="122" xfId="0" applyFont="1" applyBorder="1" applyAlignment="1">
      <alignment horizontal="left" vertical="center" wrapText="1"/>
    </xf>
    <xf numFmtId="0" fontId="17" fillId="0" borderId="123" xfId="0" applyFont="1" applyBorder="1" applyAlignment="1">
      <alignment horizontal="left" vertical="center" wrapText="1"/>
    </xf>
    <xf numFmtId="0" fontId="17" fillId="0" borderId="124" xfId="0" applyFont="1" applyBorder="1" applyAlignment="1">
      <alignment horizontal="left" vertical="center" wrapText="1"/>
    </xf>
    <xf numFmtId="0" fontId="17" fillId="0" borderId="125" xfId="0" applyFont="1" applyBorder="1" applyAlignment="1">
      <alignment horizontal="left" vertical="center" wrapText="1"/>
    </xf>
    <xf numFmtId="0" fontId="17" fillId="0" borderId="126" xfId="0" applyFont="1" applyBorder="1" applyAlignment="1">
      <alignment horizontal="left" vertical="center" wrapText="1"/>
    </xf>
    <xf numFmtId="0" fontId="17" fillId="0" borderId="127" xfId="0" applyFont="1" applyBorder="1" applyAlignment="1">
      <alignment horizontal="left" vertical="center" wrapText="1"/>
    </xf>
    <xf numFmtId="0" fontId="19" fillId="0" borderId="128" xfId="0" applyFont="1" applyBorder="1" applyAlignment="1">
      <alignment vertical="center" wrapText="1"/>
    </xf>
    <xf numFmtId="0" fontId="17" fillId="0" borderId="128" xfId="0" applyFont="1" applyBorder="1"/>
  </cellXfs>
  <cellStyles count="2">
    <cellStyle name="Hyperlink" xfId="1" builtinId="8"/>
    <cellStyle name="Normal" xfId="0" builtinId="0"/>
  </cellStyles>
  <dxfs count="1">
    <dxf>
      <fill>
        <patternFill>
          <bgColor theme="9" tint="0.59996337778862885"/>
        </patternFill>
      </fill>
    </dxf>
  </dxfs>
  <tableStyles count="0" defaultTableStyle="TableStyleMedium2" defaultPivotStyle="PivotStyleLight16"/>
  <colors>
    <mruColors>
      <color rgb="FFA5DAEC"/>
      <color rgb="FF6AB651"/>
      <color rgb="FFF089B1"/>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2895600</xdr:colOff>
      <xdr:row>0</xdr:row>
      <xdr:rowOff>0</xdr:rowOff>
    </xdr:from>
    <xdr:to>
      <xdr:col>3</xdr:col>
      <xdr:colOff>93980</xdr:colOff>
      <xdr:row>0</xdr:row>
      <xdr:rowOff>1333500</xdr:rowOff>
    </xdr:to>
    <xdr:pic>
      <xdr:nvPicPr>
        <xdr:cNvPr id="2" name="Picture 1">
          <a:extLst>
            <a:ext uri="{FF2B5EF4-FFF2-40B4-BE49-F238E27FC236}">
              <a16:creationId xmlns:a16="http://schemas.microsoft.com/office/drawing/2014/main" id="{8DF93A7B-A737-4FC4-B838-141BA868A4A3}"/>
            </a:ext>
          </a:extLst>
        </xdr:cNvPr>
        <xdr:cNvPicPr>
          <a:picLocks noChangeAspect="1"/>
        </xdr:cNvPicPr>
      </xdr:nvPicPr>
      <xdr:blipFill>
        <a:blip xmlns:r="http://schemas.openxmlformats.org/officeDocument/2006/relationships" r:embed="rId1"/>
        <a:stretch>
          <a:fillRect/>
        </a:stretch>
      </xdr:blipFill>
      <xdr:spPr>
        <a:xfrm>
          <a:off x="3505200" y="0"/>
          <a:ext cx="5504180" cy="1333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1-11-17T15:11:02.06" personId="{B99E8B29-38DD-481C-BEC1-AA66CE7D7817}" id="{28CDDF17-0DC9-4F56-BD73-C20ECFD88D84}">
    <text>This shows the percentage covered of the knowledge section of maximising participant experience</text>
  </threadedComment>
  <threadedComment ref="J31" dT="2021-11-17T15:09:51.15" personId="{B99E8B29-38DD-481C-BEC1-AA66CE7D7817}" id="{1D476CCD-61A8-4699-A1A5-FB4BC9300985}">
    <text>This is a problem - can we figure out how to add third option of not mapped?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33A7-7CBB-4134-AD7A-3700C8F04C45}">
  <sheetPr>
    <tabColor rgb="FFA5DAEC"/>
    <pageSetUpPr fitToPage="1"/>
  </sheetPr>
  <dimension ref="A1:AA59"/>
  <sheetViews>
    <sheetView showGridLines="0" tabSelected="1" zoomScale="90" zoomScaleNormal="90" workbookViewId="0">
      <selection activeCell="B1" sqref="B1:D1"/>
    </sheetView>
  </sheetViews>
  <sheetFormatPr defaultRowHeight="15" thickBottom="1" x14ac:dyDescent="0.35"/>
  <cols>
    <col min="1" max="1" width="8.88671875" style="7"/>
    <col min="2" max="2" width="60.21875" style="197" customWidth="1"/>
    <col min="3" max="3" width="60.77734375" style="190" customWidth="1"/>
    <col min="4" max="4" width="43.21875" style="191" customWidth="1"/>
    <col min="5" max="5" width="9.21875" style="12" customWidth="1"/>
    <col min="6" max="6" width="76.21875" style="12" customWidth="1"/>
    <col min="7" max="27" width="8.88671875" style="12"/>
  </cols>
  <sheetData>
    <row r="1" spans="1:27" ht="116.1" customHeight="1" thickBot="1" x14ac:dyDescent="0.4">
      <c r="A1" s="218"/>
      <c r="B1" s="219"/>
      <c r="C1" s="220"/>
      <c r="D1" s="221"/>
      <c r="E1" s="11"/>
      <c r="F1" s="166"/>
    </row>
    <row r="2" spans="1:27" ht="34.200000000000003" thickBot="1" x14ac:dyDescent="0.35">
      <c r="A2" s="218"/>
      <c r="B2" s="222" t="s">
        <v>449</v>
      </c>
      <c r="C2" s="223"/>
      <c r="D2" s="224"/>
      <c r="E2" s="21"/>
      <c r="F2" s="167"/>
    </row>
    <row r="3" spans="1:27" ht="19.05" customHeight="1" thickBot="1" x14ac:dyDescent="0.35">
      <c r="A3" s="218"/>
      <c r="B3" s="225" t="s">
        <v>439</v>
      </c>
      <c r="C3" s="226"/>
      <c r="D3" s="227"/>
      <c r="E3" s="21"/>
      <c r="F3" s="168"/>
    </row>
    <row r="4" spans="1:27" ht="24" customHeight="1" thickBot="1" x14ac:dyDescent="0.35">
      <c r="A4" s="218"/>
      <c r="B4" s="228" t="s">
        <v>440</v>
      </c>
      <c r="C4" s="229"/>
      <c r="D4" s="230"/>
      <c r="E4" s="21"/>
      <c r="F4" s="167"/>
    </row>
    <row r="5" spans="1:27" thickBot="1" x14ac:dyDescent="0.35">
      <c r="A5" s="218"/>
      <c r="B5" s="169"/>
      <c r="C5" s="170"/>
      <c r="D5" s="171"/>
      <c r="E5" s="8"/>
      <c r="F5" s="167"/>
    </row>
    <row r="6" spans="1:27" ht="26.4" thickBot="1" x14ac:dyDescent="0.35">
      <c r="A6" s="9"/>
      <c r="B6" s="215" t="s">
        <v>437</v>
      </c>
      <c r="C6" s="216"/>
      <c r="D6" s="217"/>
      <c r="E6" s="22"/>
      <c r="F6" s="167"/>
    </row>
    <row r="7" spans="1:27" thickBot="1" x14ac:dyDescent="0.35">
      <c r="A7" s="9"/>
      <c r="B7" s="234" t="s">
        <v>441</v>
      </c>
      <c r="C7" s="235"/>
      <c r="D7" s="236"/>
      <c r="E7" s="22"/>
      <c r="F7" s="167"/>
    </row>
    <row r="8" spans="1:27" thickBot="1" x14ac:dyDescent="0.35">
      <c r="A8" s="9"/>
      <c r="B8" s="237" t="s">
        <v>442</v>
      </c>
      <c r="C8" s="238"/>
      <c r="D8" s="239"/>
      <c r="E8" s="22"/>
      <c r="F8" s="167"/>
    </row>
    <row r="9" spans="1:27" thickBot="1" x14ac:dyDescent="0.35">
      <c r="A9" s="9"/>
      <c r="B9" s="240" t="s">
        <v>438</v>
      </c>
      <c r="C9" s="241"/>
      <c r="D9" s="242"/>
      <c r="E9" s="22"/>
      <c r="F9" s="167"/>
    </row>
    <row r="10" spans="1:27" ht="32.1" customHeight="1" thickBot="1" x14ac:dyDescent="0.35">
      <c r="A10" s="9"/>
      <c r="B10" s="243" t="s">
        <v>443</v>
      </c>
      <c r="C10" s="244"/>
      <c r="D10" s="245"/>
      <c r="E10" s="22"/>
      <c r="F10" s="168"/>
    </row>
    <row r="11" spans="1:27" thickBot="1" x14ac:dyDescent="0.35">
      <c r="A11" s="9"/>
      <c r="B11" s="172"/>
      <c r="C11" s="170"/>
      <c r="D11" s="171"/>
      <c r="E11" s="22"/>
      <c r="F11" s="167"/>
    </row>
    <row r="12" spans="1:27" ht="26.4" thickBot="1" x14ac:dyDescent="0.35">
      <c r="A12" s="9"/>
      <c r="B12" s="246" t="s">
        <v>410</v>
      </c>
      <c r="C12" s="247"/>
      <c r="D12" s="248"/>
      <c r="E12" s="10"/>
      <c r="G12"/>
      <c r="H12"/>
      <c r="I12"/>
      <c r="J12"/>
      <c r="K12"/>
      <c r="L12"/>
      <c r="M12"/>
      <c r="N12"/>
      <c r="O12"/>
      <c r="P12"/>
      <c r="Q12"/>
      <c r="R12"/>
      <c r="S12"/>
      <c r="T12"/>
      <c r="U12"/>
      <c r="V12"/>
      <c r="W12"/>
      <c r="X12"/>
      <c r="Y12"/>
      <c r="Z12"/>
      <c r="AA12"/>
    </row>
    <row r="13" spans="1:27" ht="17.399999999999999" x14ac:dyDescent="0.3">
      <c r="A13" s="9"/>
      <c r="B13" s="231" t="s">
        <v>27</v>
      </c>
      <c r="C13" s="232"/>
      <c r="D13" s="233"/>
      <c r="E13" s="10"/>
      <c r="F13" s="173"/>
      <c r="G13"/>
      <c r="H13"/>
      <c r="I13"/>
      <c r="J13"/>
      <c r="K13"/>
      <c r="L13"/>
      <c r="M13"/>
      <c r="N13"/>
      <c r="O13"/>
      <c r="P13"/>
      <c r="Q13"/>
      <c r="R13"/>
      <c r="S13"/>
      <c r="T13"/>
      <c r="U13"/>
      <c r="V13"/>
      <c r="W13"/>
      <c r="X13"/>
      <c r="Y13"/>
      <c r="Z13"/>
      <c r="AA13"/>
    </row>
    <row r="14" spans="1:27" ht="14.4" x14ac:dyDescent="0.3">
      <c r="A14" s="9"/>
      <c r="B14" s="249" t="s">
        <v>444</v>
      </c>
      <c r="C14" s="250"/>
      <c r="D14" s="251"/>
      <c r="E14" s="10"/>
      <c r="F14" s="173"/>
      <c r="G14"/>
      <c r="H14"/>
      <c r="I14"/>
      <c r="J14"/>
      <c r="K14"/>
      <c r="L14"/>
      <c r="M14"/>
      <c r="N14"/>
      <c r="O14"/>
      <c r="P14"/>
      <c r="Q14"/>
      <c r="R14"/>
      <c r="S14"/>
      <c r="T14"/>
      <c r="U14"/>
      <c r="V14"/>
      <c r="W14"/>
      <c r="X14"/>
      <c r="Y14"/>
      <c r="Z14"/>
      <c r="AA14"/>
    </row>
    <row r="15" spans="1:27" ht="14.4" x14ac:dyDescent="0.3">
      <c r="A15" s="9"/>
      <c r="B15" s="249" t="s">
        <v>445</v>
      </c>
      <c r="C15" s="250"/>
      <c r="D15" s="251"/>
      <c r="E15" s="10"/>
      <c r="F15" s="173"/>
      <c r="G15"/>
      <c r="H15"/>
      <c r="I15"/>
      <c r="J15"/>
      <c r="K15"/>
      <c r="L15"/>
      <c r="M15"/>
      <c r="N15"/>
      <c r="O15"/>
      <c r="P15"/>
      <c r="Q15"/>
      <c r="R15"/>
      <c r="S15"/>
      <c r="T15"/>
      <c r="U15"/>
      <c r="V15"/>
      <c r="W15"/>
      <c r="X15"/>
      <c r="Y15"/>
      <c r="Z15"/>
      <c r="AA15"/>
    </row>
    <row r="16" spans="1:27" ht="14.4" x14ac:dyDescent="0.3">
      <c r="A16" s="9"/>
      <c r="B16" s="249" t="s">
        <v>446</v>
      </c>
      <c r="C16" s="250"/>
      <c r="D16" s="251"/>
      <c r="E16" s="10"/>
      <c r="F16" s="173"/>
      <c r="G16"/>
      <c r="H16"/>
      <c r="I16"/>
      <c r="J16"/>
      <c r="K16"/>
      <c r="L16"/>
      <c r="M16"/>
      <c r="N16"/>
      <c r="O16"/>
      <c r="P16"/>
      <c r="Q16"/>
      <c r="R16"/>
      <c r="S16"/>
      <c r="T16"/>
      <c r="U16"/>
      <c r="V16"/>
      <c r="W16"/>
      <c r="X16"/>
      <c r="Y16"/>
      <c r="Z16"/>
      <c r="AA16"/>
    </row>
    <row r="17" spans="1:27" ht="29.25" customHeight="1" x14ac:dyDescent="0.3">
      <c r="A17" s="9"/>
      <c r="B17" s="252" t="s">
        <v>452</v>
      </c>
      <c r="C17" s="253"/>
      <c r="D17" s="254"/>
      <c r="E17" s="10"/>
      <c r="F17"/>
      <c r="G17"/>
      <c r="H17"/>
      <c r="I17"/>
      <c r="J17"/>
      <c r="K17"/>
      <c r="L17"/>
      <c r="M17"/>
      <c r="N17"/>
      <c r="O17"/>
      <c r="P17"/>
      <c r="Q17"/>
      <c r="R17"/>
      <c r="S17"/>
      <c r="T17"/>
      <c r="U17"/>
      <c r="V17"/>
      <c r="W17"/>
      <c r="X17"/>
      <c r="Y17"/>
      <c r="Z17"/>
      <c r="AA17"/>
    </row>
    <row r="18" spans="1:27" ht="35.25" customHeight="1" x14ac:dyDescent="0.3">
      <c r="A18" s="9"/>
      <c r="B18" s="249" t="s">
        <v>411</v>
      </c>
      <c r="C18" s="250"/>
      <c r="D18" s="251"/>
      <c r="E18" s="10"/>
      <c r="F18"/>
      <c r="G18"/>
      <c r="H18"/>
      <c r="I18"/>
      <c r="J18"/>
      <c r="K18"/>
      <c r="L18"/>
      <c r="M18"/>
      <c r="N18"/>
      <c r="O18"/>
      <c r="P18"/>
      <c r="Q18"/>
      <c r="R18"/>
      <c r="S18"/>
      <c r="T18"/>
      <c r="U18"/>
      <c r="V18"/>
      <c r="W18"/>
      <c r="X18"/>
      <c r="Y18"/>
      <c r="Z18"/>
      <c r="AA18"/>
    </row>
    <row r="19" spans="1:27" ht="17.399999999999999" x14ac:dyDescent="0.3">
      <c r="A19" s="9"/>
      <c r="B19" s="231" t="s">
        <v>412</v>
      </c>
      <c r="C19" s="232"/>
      <c r="D19" s="233"/>
      <c r="E19" s="10"/>
      <c r="F19"/>
      <c r="G19"/>
      <c r="H19"/>
      <c r="I19"/>
      <c r="J19"/>
      <c r="K19"/>
      <c r="L19"/>
      <c r="M19"/>
      <c r="N19"/>
      <c r="O19"/>
      <c r="P19"/>
      <c r="Q19"/>
      <c r="R19"/>
      <c r="S19"/>
      <c r="T19"/>
      <c r="U19"/>
      <c r="V19"/>
      <c r="W19"/>
      <c r="X19"/>
      <c r="Y19"/>
      <c r="Z19"/>
      <c r="AA19"/>
    </row>
    <row r="20" spans="1:27" ht="14.4" x14ac:dyDescent="0.3">
      <c r="A20" s="9"/>
      <c r="B20" s="258" t="s">
        <v>413</v>
      </c>
      <c r="C20" s="259"/>
      <c r="D20" s="260"/>
      <c r="E20" s="10"/>
      <c r="F20"/>
      <c r="G20"/>
      <c r="H20"/>
      <c r="I20"/>
      <c r="J20"/>
      <c r="K20"/>
      <c r="L20"/>
      <c r="M20"/>
      <c r="N20"/>
      <c r="O20"/>
      <c r="P20"/>
      <c r="Q20"/>
      <c r="R20"/>
      <c r="S20"/>
      <c r="T20"/>
      <c r="U20"/>
      <c r="V20"/>
      <c r="W20"/>
      <c r="X20"/>
      <c r="Y20"/>
      <c r="Z20"/>
      <c r="AA20"/>
    </row>
    <row r="21" spans="1:27" ht="28.8" x14ac:dyDescent="0.3">
      <c r="A21" s="9"/>
      <c r="B21" s="174" t="s">
        <v>29</v>
      </c>
      <c r="C21" s="212" t="s">
        <v>30</v>
      </c>
      <c r="D21" s="175" t="s">
        <v>414</v>
      </c>
      <c r="E21" s="10"/>
      <c r="F21"/>
      <c r="G21"/>
      <c r="H21"/>
      <c r="I21"/>
      <c r="J21"/>
      <c r="K21"/>
      <c r="L21"/>
      <c r="M21"/>
      <c r="N21"/>
      <c r="O21"/>
      <c r="P21"/>
      <c r="Q21"/>
      <c r="R21"/>
      <c r="S21"/>
      <c r="T21"/>
      <c r="U21"/>
      <c r="V21"/>
      <c r="W21"/>
      <c r="X21"/>
      <c r="Y21"/>
      <c r="Z21"/>
      <c r="AA21"/>
    </row>
    <row r="22" spans="1:27" ht="14.4" x14ac:dyDescent="0.3">
      <c r="A22" s="9"/>
      <c r="B22" s="176" t="s">
        <v>31</v>
      </c>
      <c r="C22" s="177" t="s">
        <v>32</v>
      </c>
      <c r="D22" s="178" t="s">
        <v>415</v>
      </c>
      <c r="E22" s="10"/>
      <c r="F22"/>
      <c r="G22"/>
      <c r="H22"/>
      <c r="I22"/>
      <c r="J22"/>
      <c r="K22"/>
      <c r="L22"/>
      <c r="M22"/>
      <c r="N22"/>
      <c r="O22"/>
      <c r="P22"/>
      <c r="Q22"/>
      <c r="R22"/>
      <c r="S22"/>
      <c r="T22"/>
      <c r="U22"/>
      <c r="V22"/>
      <c r="W22"/>
      <c r="X22"/>
      <c r="Y22"/>
      <c r="Z22"/>
      <c r="AA22"/>
    </row>
    <row r="23" spans="1:27" ht="14.4" x14ac:dyDescent="0.3">
      <c r="A23" s="9"/>
      <c r="B23" s="176" t="s">
        <v>416</v>
      </c>
      <c r="C23" s="177" t="s">
        <v>32</v>
      </c>
      <c r="D23" s="178" t="s">
        <v>415</v>
      </c>
      <c r="E23" s="10"/>
      <c r="F23"/>
      <c r="G23"/>
      <c r="H23"/>
      <c r="I23"/>
      <c r="J23"/>
      <c r="K23"/>
      <c r="L23"/>
      <c r="M23"/>
      <c r="N23"/>
      <c r="O23"/>
      <c r="P23"/>
      <c r="Q23"/>
      <c r="R23"/>
      <c r="S23"/>
      <c r="T23"/>
      <c r="U23"/>
      <c r="V23"/>
      <c r="W23"/>
      <c r="X23"/>
      <c r="Y23"/>
      <c r="Z23"/>
      <c r="AA23"/>
    </row>
    <row r="24" spans="1:27" ht="14.4" x14ac:dyDescent="0.3">
      <c r="A24" s="9"/>
      <c r="B24" s="176" t="s">
        <v>33</v>
      </c>
      <c r="C24" s="177" t="s">
        <v>32</v>
      </c>
      <c r="D24" s="178" t="s">
        <v>415</v>
      </c>
      <c r="E24" s="10"/>
      <c r="F24"/>
      <c r="G24"/>
      <c r="H24"/>
      <c r="I24"/>
      <c r="J24"/>
      <c r="K24"/>
      <c r="L24"/>
      <c r="M24"/>
      <c r="N24"/>
      <c r="O24"/>
      <c r="P24"/>
      <c r="Q24"/>
      <c r="R24"/>
      <c r="S24"/>
      <c r="T24"/>
      <c r="U24"/>
      <c r="V24"/>
      <c r="W24"/>
      <c r="X24"/>
      <c r="Y24"/>
      <c r="Z24"/>
      <c r="AA24"/>
    </row>
    <row r="25" spans="1:27" ht="14.4" x14ac:dyDescent="0.3">
      <c r="A25" s="9"/>
      <c r="B25" s="176" t="s">
        <v>417</v>
      </c>
      <c r="C25" s="177" t="s">
        <v>418</v>
      </c>
      <c r="D25" s="178" t="s">
        <v>415</v>
      </c>
      <c r="E25" s="10"/>
      <c r="F25"/>
      <c r="G25"/>
      <c r="H25"/>
      <c r="I25"/>
      <c r="J25"/>
      <c r="K25"/>
      <c r="L25"/>
      <c r="M25"/>
      <c r="N25"/>
      <c r="O25"/>
      <c r="P25"/>
      <c r="Q25"/>
      <c r="R25"/>
      <c r="S25"/>
      <c r="T25"/>
      <c r="U25"/>
      <c r="V25"/>
      <c r="W25"/>
      <c r="X25"/>
      <c r="Y25"/>
      <c r="Z25"/>
      <c r="AA25"/>
    </row>
    <row r="26" spans="1:27" ht="14.4" x14ac:dyDescent="0.3">
      <c r="A26" s="9"/>
      <c r="B26" s="373" t="s">
        <v>447</v>
      </c>
      <c r="C26" s="374"/>
      <c r="D26" s="375"/>
      <c r="E26" s="10"/>
      <c r="F26"/>
      <c r="G26"/>
      <c r="H26"/>
      <c r="I26"/>
      <c r="J26"/>
      <c r="K26"/>
      <c r="L26"/>
      <c r="M26"/>
      <c r="N26"/>
      <c r="O26"/>
      <c r="P26"/>
      <c r="Q26"/>
      <c r="R26"/>
      <c r="S26"/>
      <c r="T26"/>
      <c r="U26"/>
      <c r="V26"/>
      <c r="W26"/>
      <c r="X26"/>
      <c r="Y26"/>
      <c r="Z26"/>
      <c r="AA26"/>
    </row>
    <row r="27" spans="1:27" ht="33" customHeight="1" thickBot="1" x14ac:dyDescent="0.35">
      <c r="A27" s="9"/>
      <c r="B27" s="376" t="s">
        <v>453</v>
      </c>
      <c r="C27" s="377"/>
      <c r="D27" s="378"/>
      <c r="E27" s="10"/>
      <c r="F27"/>
      <c r="G27"/>
      <c r="H27"/>
      <c r="I27"/>
      <c r="J27"/>
      <c r="K27"/>
      <c r="L27"/>
      <c r="M27"/>
      <c r="N27"/>
      <c r="O27"/>
      <c r="P27"/>
      <c r="Q27"/>
      <c r="R27"/>
      <c r="S27"/>
      <c r="T27"/>
      <c r="U27"/>
      <c r="V27"/>
      <c r="W27"/>
      <c r="X27"/>
      <c r="Y27"/>
      <c r="Z27"/>
      <c r="AA27"/>
    </row>
    <row r="28" spans="1:27" ht="17.55" customHeight="1" thickBot="1" x14ac:dyDescent="0.35">
      <c r="B28" s="379"/>
      <c r="C28" s="380"/>
      <c r="D28" s="170"/>
      <c r="E28" s="7"/>
      <c r="F28"/>
      <c r="G28"/>
      <c r="H28"/>
      <c r="I28"/>
      <c r="J28"/>
      <c r="K28"/>
      <c r="L28"/>
      <c r="M28"/>
      <c r="N28"/>
      <c r="O28"/>
      <c r="P28"/>
      <c r="Q28"/>
      <c r="R28"/>
      <c r="S28"/>
      <c r="T28"/>
      <c r="U28"/>
      <c r="V28"/>
      <c r="W28"/>
      <c r="X28"/>
      <c r="Y28"/>
      <c r="Z28"/>
      <c r="AA28"/>
    </row>
    <row r="29" spans="1:27" ht="40.5" customHeight="1" x14ac:dyDescent="0.3">
      <c r="A29" s="9"/>
      <c r="B29" s="261" t="s">
        <v>419</v>
      </c>
      <c r="C29" s="262"/>
      <c r="D29" s="263"/>
      <c r="E29" s="10"/>
      <c r="F29"/>
      <c r="G29"/>
      <c r="H29"/>
      <c r="I29"/>
      <c r="J29"/>
      <c r="K29"/>
      <c r="L29"/>
      <c r="M29"/>
      <c r="N29"/>
      <c r="O29"/>
      <c r="P29"/>
      <c r="Q29"/>
      <c r="R29"/>
      <c r="S29"/>
      <c r="T29"/>
      <c r="U29"/>
      <c r="V29"/>
      <c r="W29"/>
      <c r="X29"/>
      <c r="Y29"/>
      <c r="Z29"/>
      <c r="AA29"/>
    </row>
    <row r="30" spans="1:27" ht="28.8" x14ac:dyDescent="0.3">
      <c r="A30" s="9"/>
      <c r="B30" s="211" t="s">
        <v>420</v>
      </c>
      <c r="C30" s="212" t="s">
        <v>421</v>
      </c>
      <c r="D30" s="213" t="s">
        <v>422</v>
      </c>
      <c r="E30" s="10"/>
      <c r="F30"/>
      <c r="G30"/>
      <c r="H30"/>
      <c r="I30"/>
      <c r="J30"/>
      <c r="K30"/>
      <c r="L30"/>
      <c r="M30"/>
      <c r="N30"/>
      <c r="O30"/>
      <c r="P30"/>
      <c r="Q30"/>
      <c r="R30"/>
      <c r="S30"/>
      <c r="T30"/>
      <c r="U30"/>
      <c r="V30"/>
      <c r="W30"/>
      <c r="X30"/>
      <c r="Y30"/>
      <c r="Z30"/>
      <c r="AA30"/>
    </row>
    <row r="31" spans="1:27" ht="14.4" x14ac:dyDescent="0.3">
      <c r="A31" s="9"/>
      <c r="B31" s="255" t="s">
        <v>423</v>
      </c>
      <c r="C31" s="256"/>
      <c r="D31" s="257"/>
      <c r="E31" s="10"/>
      <c r="F31"/>
      <c r="G31"/>
      <c r="H31"/>
      <c r="I31"/>
      <c r="J31"/>
      <c r="K31"/>
      <c r="L31"/>
      <c r="M31"/>
      <c r="N31"/>
      <c r="O31"/>
      <c r="P31"/>
      <c r="Q31"/>
      <c r="R31"/>
      <c r="S31"/>
      <c r="T31"/>
      <c r="U31"/>
      <c r="V31"/>
      <c r="W31"/>
      <c r="X31"/>
      <c r="Y31"/>
      <c r="Z31"/>
      <c r="AA31"/>
    </row>
    <row r="32" spans="1:27" ht="14.4" x14ac:dyDescent="0.3">
      <c r="A32" s="9"/>
      <c r="B32" s="179">
        <v>1</v>
      </c>
      <c r="C32" s="177" t="s">
        <v>424</v>
      </c>
      <c r="D32" s="180" t="s">
        <v>425</v>
      </c>
      <c r="E32" s="10"/>
      <c r="F32"/>
      <c r="G32"/>
      <c r="H32"/>
      <c r="I32"/>
      <c r="J32"/>
      <c r="K32"/>
      <c r="L32"/>
      <c r="M32"/>
      <c r="N32"/>
      <c r="O32"/>
      <c r="P32"/>
      <c r="Q32"/>
      <c r="R32"/>
      <c r="S32"/>
      <c r="T32"/>
      <c r="U32"/>
      <c r="V32"/>
      <c r="W32"/>
      <c r="X32"/>
      <c r="Y32"/>
      <c r="Z32"/>
      <c r="AA32"/>
    </row>
    <row r="33" spans="1:27" ht="14.4" x14ac:dyDescent="0.3">
      <c r="A33" s="9"/>
      <c r="B33" s="264">
        <v>2</v>
      </c>
      <c r="C33" s="181" t="s">
        <v>426</v>
      </c>
      <c r="D33" s="267"/>
      <c r="E33" s="10"/>
      <c r="F33"/>
      <c r="G33"/>
      <c r="H33"/>
      <c r="I33"/>
      <c r="J33"/>
      <c r="K33"/>
      <c r="L33"/>
      <c r="M33"/>
      <c r="N33"/>
      <c r="O33"/>
      <c r="P33"/>
      <c r="Q33"/>
      <c r="R33"/>
      <c r="S33"/>
      <c r="T33"/>
      <c r="U33"/>
      <c r="V33"/>
      <c r="W33"/>
      <c r="X33"/>
      <c r="Y33"/>
      <c r="Z33"/>
      <c r="AA33"/>
    </row>
    <row r="34" spans="1:27" ht="14.4" x14ac:dyDescent="0.3">
      <c r="A34" s="9"/>
      <c r="B34" s="265"/>
      <c r="C34" s="182" t="s">
        <v>427</v>
      </c>
      <c r="D34" s="268"/>
      <c r="E34" s="10"/>
      <c r="F34"/>
      <c r="G34"/>
      <c r="H34"/>
      <c r="I34"/>
      <c r="J34"/>
      <c r="K34"/>
      <c r="L34"/>
      <c r="M34"/>
      <c r="N34"/>
      <c r="O34"/>
      <c r="P34"/>
      <c r="Q34"/>
      <c r="R34"/>
      <c r="S34"/>
      <c r="T34"/>
      <c r="U34"/>
      <c r="V34"/>
      <c r="W34"/>
      <c r="X34"/>
      <c r="Y34"/>
      <c r="Z34"/>
      <c r="AA34"/>
    </row>
    <row r="35" spans="1:27" ht="95.25" customHeight="1" x14ac:dyDescent="0.3">
      <c r="A35" s="9"/>
      <c r="B35" s="265"/>
      <c r="C35" s="182" t="s">
        <v>428</v>
      </c>
      <c r="D35" s="268"/>
      <c r="E35" s="10"/>
      <c r="F35"/>
      <c r="G35"/>
      <c r="H35"/>
      <c r="I35"/>
      <c r="J35"/>
      <c r="K35"/>
      <c r="L35"/>
      <c r="M35"/>
      <c r="N35"/>
      <c r="O35"/>
      <c r="P35"/>
      <c r="Q35"/>
      <c r="R35"/>
      <c r="S35"/>
      <c r="T35"/>
      <c r="U35"/>
      <c r="V35"/>
      <c r="W35"/>
      <c r="X35"/>
      <c r="Y35"/>
      <c r="Z35"/>
      <c r="AA35"/>
    </row>
    <row r="36" spans="1:27" ht="28.8" x14ac:dyDescent="0.3">
      <c r="A36" s="9"/>
      <c r="B36" s="266"/>
      <c r="C36" s="183" t="s">
        <v>429</v>
      </c>
      <c r="D36" s="269"/>
      <c r="E36" s="10"/>
      <c r="F36"/>
      <c r="G36"/>
      <c r="H36"/>
      <c r="I36"/>
      <c r="J36"/>
      <c r="K36"/>
      <c r="L36"/>
      <c r="M36"/>
      <c r="N36"/>
      <c r="O36"/>
      <c r="P36"/>
      <c r="Q36"/>
      <c r="R36"/>
      <c r="S36"/>
      <c r="T36"/>
      <c r="U36"/>
      <c r="V36"/>
      <c r="W36"/>
      <c r="X36"/>
      <c r="Y36"/>
      <c r="Z36"/>
      <c r="AA36"/>
    </row>
    <row r="37" spans="1:27" ht="22.05" customHeight="1" x14ac:dyDescent="0.3">
      <c r="A37" s="9"/>
      <c r="B37" s="255" t="s">
        <v>430</v>
      </c>
      <c r="C37" s="256"/>
      <c r="D37" s="257"/>
      <c r="E37" s="10"/>
      <c r="F37"/>
      <c r="G37"/>
      <c r="H37"/>
      <c r="I37"/>
      <c r="J37"/>
      <c r="K37"/>
      <c r="L37"/>
      <c r="M37"/>
      <c r="N37"/>
      <c r="O37"/>
      <c r="P37"/>
      <c r="Q37"/>
      <c r="R37"/>
      <c r="S37"/>
      <c r="T37"/>
      <c r="U37"/>
      <c r="V37"/>
      <c r="W37"/>
      <c r="X37"/>
      <c r="Y37"/>
      <c r="Z37"/>
      <c r="AA37"/>
    </row>
    <row r="38" spans="1:27" ht="14.4" x14ac:dyDescent="0.3">
      <c r="A38" s="9"/>
      <c r="B38" s="179">
        <v>3</v>
      </c>
      <c r="C38" s="177" t="s">
        <v>431</v>
      </c>
      <c r="D38" s="184"/>
      <c r="E38" s="10"/>
      <c r="F38"/>
      <c r="G38"/>
      <c r="H38"/>
      <c r="I38"/>
      <c r="J38"/>
      <c r="K38"/>
      <c r="L38"/>
      <c r="M38"/>
      <c r="N38"/>
      <c r="O38"/>
      <c r="P38"/>
      <c r="Q38"/>
      <c r="R38"/>
      <c r="S38"/>
      <c r="T38"/>
      <c r="U38"/>
      <c r="V38"/>
      <c r="W38"/>
      <c r="X38"/>
      <c r="Y38"/>
      <c r="Z38"/>
      <c r="AA38"/>
    </row>
    <row r="39" spans="1:27" ht="14.4" x14ac:dyDescent="0.3">
      <c r="A39" s="9"/>
      <c r="B39" s="179">
        <v>4</v>
      </c>
      <c r="C39" s="177" t="s">
        <v>432</v>
      </c>
      <c r="D39" s="184"/>
      <c r="E39" s="10"/>
      <c r="F39"/>
      <c r="G39"/>
      <c r="H39"/>
      <c r="I39"/>
      <c r="J39"/>
      <c r="K39"/>
      <c r="L39"/>
      <c r="M39"/>
      <c r="N39"/>
      <c r="O39"/>
      <c r="P39"/>
      <c r="Q39"/>
      <c r="R39"/>
      <c r="S39"/>
      <c r="T39"/>
      <c r="U39"/>
      <c r="V39"/>
      <c r="W39"/>
      <c r="X39"/>
      <c r="Y39"/>
      <c r="Z39"/>
      <c r="AA39"/>
    </row>
    <row r="40" spans="1:27" ht="22.05" customHeight="1" x14ac:dyDescent="0.3">
      <c r="A40" s="9"/>
      <c r="B40" s="255" t="s">
        <v>433</v>
      </c>
      <c r="C40" s="256"/>
      <c r="D40" s="257"/>
      <c r="E40" s="10"/>
      <c r="F40"/>
      <c r="G40"/>
      <c r="H40"/>
      <c r="I40"/>
      <c r="J40"/>
      <c r="K40"/>
      <c r="L40"/>
      <c r="M40"/>
      <c r="N40"/>
      <c r="O40"/>
      <c r="P40"/>
      <c r="Q40"/>
      <c r="R40"/>
      <c r="S40"/>
      <c r="T40"/>
      <c r="U40"/>
      <c r="V40"/>
      <c r="W40"/>
      <c r="X40"/>
      <c r="Y40"/>
      <c r="Z40"/>
      <c r="AA40"/>
    </row>
    <row r="41" spans="1:27" ht="14.4" x14ac:dyDescent="0.3">
      <c r="A41" s="9"/>
      <c r="B41" s="179">
        <v>5</v>
      </c>
      <c r="C41" s="177" t="s">
        <v>434</v>
      </c>
      <c r="D41" s="184"/>
      <c r="E41" s="10"/>
      <c r="F41"/>
      <c r="G41"/>
      <c r="H41"/>
      <c r="I41"/>
      <c r="J41"/>
      <c r="K41"/>
      <c r="L41"/>
      <c r="M41"/>
      <c r="N41"/>
      <c r="O41"/>
      <c r="P41"/>
      <c r="Q41"/>
      <c r="R41"/>
      <c r="S41"/>
      <c r="T41"/>
      <c r="U41"/>
      <c r="V41"/>
      <c r="W41"/>
      <c r="X41"/>
      <c r="Y41"/>
      <c r="Z41"/>
      <c r="AA41"/>
    </row>
    <row r="42" spans="1:27" ht="14.4" x14ac:dyDescent="0.3">
      <c r="A42" s="9"/>
      <c r="B42" s="214">
        <v>6</v>
      </c>
      <c r="C42" s="181" t="s">
        <v>435</v>
      </c>
      <c r="D42" s="185"/>
      <c r="E42" s="10"/>
      <c r="F42"/>
      <c r="G42"/>
      <c r="H42"/>
      <c r="I42"/>
      <c r="J42"/>
      <c r="K42"/>
      <c r="L42"/>
      <c r="M42"/>
      <c r="N42"/>
      <c r="O42"/>
      <c r="P42"/>
      <c r="Q42"/>
      <c r="R42"/>
      <c r="S42"/>
      <c r="T42"/>
      <c r="U42"/>
      <c r="V42"/>
      <c r="W42"/>
      <c r="X42"/>
      <c r="Y42"/>
      <c r="Z42"/>
      <c r="AA42"/>
    </row>
    <row r="43" spans="1:27" thickBot="1" x14ac:dyDescent="0.35">
      <c r="A43" s="9"/>
      <c r="B43" s="186">
        <v>7</v>
      </c>
      <c r="C43" s="187" t="s">
        <v>436</v>
      </c>
      <c r="D43" s="188"/>
      <c r="E43" s="10"/>
      <c r="F43"/>
      <c r="G43"/>
      <c r="H43"/>
      <c r="I43"/>
      <c r="J43"/>
      <c r="K43"/>
      <c r="L43"/>
      <c r="M43"/>
      <c r="N43"/>
      <c r="O43"/>
      <c r="P43"/>
      <c r="Q43"/>
      <c r="R43"/>
      <c r="S43"/>
      <c r="T43"/>
      <c r="U43"/>
      <c r="V43"/>
      <c r="W43"/>
      <c r="X43"/>
      <c r="Y43"/>
      <c r="Z43"/>
      <c r="AA43"/>
    </row>
    <row r="45" spans="1:27" s="12" customFormat="1" thickBot="1" x14ac:dyDescent="0.35">
      <c r="A45" s="7"/>
      <c r="B45" s="189" t="s">
        <v>0</v>
      </c>
      <c r="C45" s="190"/>
      <c r="D45" s="191"/>
    </row>
    <row r="46" spans="1:27" s="12" customFormat="1" thickBot="1" x14ac:dyDescent="0.35">
      <c r="A46" s="7"/>
      <c r="B46" s="192" t="s">
        <v>1</v>
      </c>
      <c r="C46" s="190"/>
      <c r="D46" s="191"/>
    </row>
    <row r="47" spans="1:27" s="12" customFormat="1" thickBot="1" x14ac:dyDescent="0.35">
      <c r="A47" s="7"/>
      <c r="B47" s="192"/>
      <c r="C47" s="190"/>
      <c r="D47" s="191"/>
    </row>
    <row r="48" spans="1:27" s="12" customFormat="1" thickBot="1" x14ac:dyDescent="0.35">
      <c r="A48" s="7"/>
      <c r="B48" s="193" t="s">
        <v>2</v>
      </c>
      <c r="C48" s="190"/>
      <c r="D48" s="191"/>
    </row>
    <row r="49" spans="2:27" s="7" customFormat="1" thickBot="1" x14ac:dyDescent="0.35">
      <c r="B49" s="193" t="s">
        <v>448</v>
      </c>
      <c r="C49" s="190"/>
      <c r="D49" s="191"/>
      <c r="E49" s="12"/>
      <c r="F49" s="12"/>
      <c r="G49" s="12"/>
      <c r="H49" s="12"/>
      <c r="I49" s="12"/>
      <c r="J49" s="12"/>
      <c r="K49" s="12"/>
      <c r="L49" s="12"/>
      <c r="M49" s="12"/>
      <c r="N49" s="12"/>
      <c r="O49" s="12"/>
      <c r="P49" s="12"/>
      <c r="Q49" s="12"/>
      <c r="R49" s="12"/>
      <c r="S49" s="12"/>
      <c r="T49" s="12"/>
      <c r="U49" s="12"/>
      <c r="V49" s="12"/>
      <c r="W49" s="12"/>
      <c r="X49" s="12"/>
      <c r="Y49" s="12"/>
      <c r="Z49" s="12"/>
      <c r="AA49" s="12"/>
    </row>
    <row r="50" spans="2:27" s="7" customFormat="1" thickBot="1" x14ac:dyDescent="0.35">
      <c r="B50" s="192" t="s">
        <v>3</v>
      </c>
      <c r="C50" s="190"/>
      <c r="D50" s="191"/>
      <c r="E50" s="12"/>
      <c r="F50" s="12"/>
      <c r="G50" s="12"/>
      <c r="H50" s="12"/>
      <c r="I50" s="12"/>
      <c r="J50" s="12"/>
      <c r="K50" s="12"/>
      <c r="L50" s="12"/>
      <c r="M50" s="12"/>
      <c r="N50" s="12"/>
      <c r="O50" s="12"/>
      <c r="P50" s="12"/>
      <c r="Q50" s="12"/>
      <c r="R50" s="12"/>
      <c r="S50" s="12"/>
      <c r="T50" s="12"/>
      <c r="U50" s="12"/>
      <c r="V50" s="12"/>
      <c r="W50" s="12"/>
      <c r="X50" s="12"/>
      <c r="Y50" s="12"/>
      <c r="Z50" s="12"/>
      <c r="AA50" s="12"/>
    </row>
    <row r="51" spans="2:27" s="7" customFormat="1" thickBot="1" x14ac:dyDescent="0.35">
      <c r="B51" s="192" t="s">
        <v>4</v>
      </c>
      <c r="C51" s="190"/>
      <c r="D51" s="191"/>
      <c r="E51" s="12"/>
      <c r="F51" s="12"/>
      <c r="G51" s="12"/>
      <c r="H51" s="12"/>
      <c r="I51" s="12"/>
      <c r="J51" s="12"/>
      <c r="K51" s="12"/>
      <c r="L51" s="12"/>
      <c r="M51" s="12"/>
      <c r="N51" s="12"/>
      <c r="O51" s="12"/>
      <c r="P51" s="12"/>
      <c r="Q51" s="12"/>
      <c r="R51" s="12"/>
      <c r="S51" s="12"/>
      <c r="T51" s="12"/>
      <c r="U51" s="12"/>
      <c r="V51" s="12"/>
      <c r="W51" s="12"/>
      <c r="X51" s="12"/>
      <c r="Y51" s="12"/>
      <c r="Z51" s="12"/>
      <c r="AA51" s="12"/>
    </row>
    <row r="52" spans="2:27" s="7" customFormat="1" thickBot="1" x14ac:dyDescent="0.35">
      <c r="B52" s="189" t="s">
        <v>5</v>
      </c>
      <c r="C52" s="190"/>
      <c r="D52" s="191"/>
      <c r="E52" s="12"/>
      <c r="F52" s="12"/>
      <c r="G52" s="12"/>
      <c r="H52" s="12"/>
      <c r="I52" s="12"/>
      <c r="J52" s="12"/>
      <c r="K52" s="12"/>
      <c r="L52" s="12"/>
      <c r="M52" s="12"/>
      <c r="N52" s="12"/>
      <c r="O52" s="12"/>
      <c r="P52" s="12"/>
      <c r="Q52" s="12"/>
      <c r="R52" s="12"/>
      <c r="S52" s="12"/>
      <c r="T52" s="12"/>
      <c r="U52" s="12"/>
      <c r="V52" s="12"/>
      <c r="W52" s="12"/>
      <c r="X52" s="12"/>
      <c r="Y52" s="12"/>
      <c r="Z52" s="12"/>
      <c r="AA52" s="12"/>
    </row>
    <row r="53" spans="2:27" s="7" customFormat="1" thickBot="1" x14ac:dyDescent="0.35">
      <c r="B53" s="192" t="s">
        <v>6</v>
      </c>
      <c r="C53" s="190"/>
      <c r="D53" s="191"/>
      <c r="E53" s="12"/>
      <c r="F53" s="12"/>
      <c r="G53" s="12"/>
      <c r="H53" s="12"/>
      <c r="I53" s="12"/>
      <c r="J53" s="12"/>
      <c r="K53" s="12"/>
      <c r="L53" s="12"/>
      <c r="M53" s="12"/>
      <c r="N53" s="12"/>
      <c r="O53" s="12"/>
      <c r="P53" s="12"/>
      <c r="Q53" s="12"/>
      <c r="R53" s="12"/>
      <c r="S53" s="12"/>
      <c r="T53" s="12"/>
      <c r="U53" s="12"/>
      <c r="V53" s="12"/>
      <c r="W53" s="12"/>
      <c r="X53" s="12"/>
      <c r="Y53" s="12"/>
      <c r="Z53" s="12"/>
      <c r="AA53" s="12"/>
    </row>
    <row r="54" spans="2:27" s="7" customFormat="1" thickBot="1" x14ac:dyDescent="0.35">
      <c r="B54" s="189" t="s">
        <v>7</v>
      </c>
      <c r="C54" s="190"/>
      <c r="D54" s="191"/>
      <c r="E54" s="12"/>
      <c r="F54" s="12"/>
      <c r="G54" s="12"/>
      <c r="H54" s="12"/>
      <c r="I54" s="12"/>
      <c r="J54" s="12"/>
      <c r="K54" s="12"/>
      <c r="L54" s="12"/>
      <c r="M54" s="12"/>
      <c r="N54" s="12"/>
      <c r="O54" s="12"/>
      <c r="P54" s="12"/>
      <c r="Q54" s="12"/>
      <c r="R54" s="12"/>
      <c r="S54" s="12"/>
      <c r="T54" s="12"/>
      <c r="U54" s="12"/>
      <c r="V54" s="12"/>
      <c r="W54" s="12"/>
      <c r="X54" s="12"/>
      <c r="Y54" s="12"/>
      <c r="Z54" s="12"/>
      <c r="AA54" s="12"/>
    </row>
    <row r="56" spans="2:27" s="7" customFormat="1" thickBot="1" x14ac:dyDescent="0.35">
      <c r="B56" s="194" t="s">
        <v>8</v>
      </c>
      <c r="C56" s="190"/>
      <c r="D56" s="191"/>
      <c r="E56" s="12"/>
      <c r="F56" s="12"/>
      <c r="G56" s="12"/>
      <c r="H56" s="12"/>
      <c r="I56" s="12"/>
      <c r="J56" s="12"/>
      <c r="K56" s="12"/>
      <c r="L56" s="12"/>
      <c r="M56" s="12"/>
      <c r="N56" s="12"/>
      <c r="O56" s="12"/>
      <c r="P56" s="12"/>
      <c r="Q56" s="12"/>
      <c r="R56" s="12"/>
      <c r="S56" s="12"/>
      <c r="T56" s="12"/>
      <c r="U56" s="12"/>
      <c r="V56" s="12"/>
      <c r="W56" s="12"/>
      <c r="X56" s="12"/>
      <c r="Y56" s="12"/>
      <c r="Z56" s="12"/>
      <c r="AA56" s="12"/>
    </row>
    <row r="57" spans="2:27" s="7" customFormat="1" thickBot="1" x14ac:dyDescent="0.35">
      <c r="B57" s="195"/>
      <c r="C57" s="190"/>
      <c r="D57" s="191"/>
      <c r="E57" s="12"/>
      <c r="F57" s="12"/>
      <c r="G57" s="12"/>
      <c r="H57" s="12"/>
      <c r="I57" s="12"/>
      <c r="J57" s="12"/>
      <c r="K57" s="12"/>
      <c r="L57" s="12"/>
      <c r="M57" s="12"/>
      <c r="N57" s="12"/>
      <c r="O57" s="12"/>
      <c r="P57" s="12"/>
      <c r="Q57" s="12"/>
      <c r="R57" s="12"/>
      <c r="S57" s="12"/>
      <c r="T57" s="12"/>
      <c r="U57" s="12"/>
      <c r="V57" s="12"/>
      <c r="W57" s="12"/>
      <c r="X57" s="12"/>
      <c r="Y57" s="12"/>
      <c r="Z57" s="12"/>
      <c r="AA57" s="12"/>
    </row>
    <row r="58" spans="2:27" s="7" customFormat="1" thickBot="1" x14ac:dyDescent="0.35">
      <c r="B58" s="196" t="s">
        <v>9</v>
      </c>
      <c r="C58" s="190"/>
      <c r="D58" s="191"/>
      <c r="E58" s="12"/>
      <c r="F58" s="12"/>
      <c r="G58" s="12"/>
      <c r="H58" s="12"/>
      <c r="I58" s="12"/>
      <c r="J58" s="12"/>
      <c r="K58" s="12"/>
      <c r="L58" s="12"/>
      <c r="M58" s="12"/>
      <c r="N58" s="12"/>
      <c r="O58" s="12"/>
      <c r="P58" s="12"/>
      <c r="Q58" s="12"/>
      <c r="R58" s="12"/>
      <c r="S58" s="12"/>
      <c r="T58" s="12"/>
      <c r="U58" s="12"/>
      <c r="V58" s="12"/>
      <c r="W58" s="12"/>
      <c r="X58" s="12"/>
      <c r="Y58" s="12"/>
      <c r="Z58" s="12"/>
      <c r="AA58" s="12"/>
    </row>
    <row r="59" spans="2:27" s="7" customFormat="1" thickBot="1" x14ac:dyDescent="0.35">
      <c r="B59" s="196" t="s">
        <v>10</v>
      </c>
      <c r="C59" s="190"/>
      <c r="D59" s="191"/>
      <c r="E59" s="12"/>
      <c r="F59" s="12"/>
      <c r="G59" s="12"/>
      <c r="H59" s="12"/>
      <c r="I59" s="12"/>
      <c r="J59" s="12"/>
      <c r="K59" s="12"/>
      <c r="L59" s="12"/>
      <c r="M59" s="12"/>
      <c r="N59" s="12"/>
      <c r="O59" s="12"/>
      <c r="P59" s="12"/>
      <c r="Q59" s="12"/>
      <c r="R59" s="12"/>
      <c r="S59" s="12"/>
      <c r="T59" s="12"/>
      <c r="U59" s="12"/>
      <c r="V59" s="12"/>
      <c r="W59" s="12"/>
      <c r="X59" s="12"/>
      <c r="Y59" s="12"/>
      <c r="Z59" s="12"/>
      <c r="AA59" s="12"/>
    </row>
  </sheetData>
  <mergeCells count="27">
    <mergeCell ref="B37:D37"/>
    <mergeCell ref="B40:D40"/>
    <mergeCell ref="B20:D20"/>
    <mergeCell ref="B26:D26"/>
    <mergeCell ref="B27:D27"/>
    <mergeCell ref="B29:D29"/>
    <mergeCell ref="B31:D31"/>
    <mergeCell ref="B33:B36"/>
    <mergeCell ref="D33:D36"/>
    <mergeCell ref="B14:D14"/>
    <mergeCell ref="B15:D15"/>
    <mergeCell ref="B16:D16"/>
    <mergeCell ref="B17:D17"/>
    <mergeCell ref="B18:D18"/>
    <mergeCell ref="B19:D19"/>
    <mergeCell ref="B7:D7"/>
    <mergeCell ref="B8:D8"/>
    <mergeCell ref="B9:D9"/>
    <mergeCell ref="B10:D10"/>
    <mergeCell ref="B12:D12"/>
    <mergeCell ref="B13:D13"/>
    <mergeCell ref="A1:A5"/>
    <mergeCell ref="B1:D1"/>
    <mergeCell ref="B2:D2"/>
    <mergeCell ref="B3:D3"/>
    <mergeCell ref="B4:D4"/>
    <mergeCell ref="B6:D6"/>
  </mergeCells>
  <pageMargins left="0.7" right="0.7" top="0.75" bottom="0.75" header="0.3" footer="0.3"/>
  <pageSetup paperSize="9" scale="4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I732"/>
  <sheetViews>
    <sheetView showGridLines="0" zoomScaleNormal="100" workbookViewId="0">
      <pane ySplit="2" topLeftCell="A3" activePane="bottomLeft" state="frozen"/>
      <selection pane="bottomLeft" activeCell="D16" sqref="D16"/>
    </sheetView>
  </sheetViews>
  <sheetFormatPr defaultColWidth="8.77734375" defaultRowHeight="18" thickBottom="1" x14ac:dyDescent="0.65"/>
  <cols>
    <col min="1" max="1" width="5" style="156" customWidth="1"/>
    <col min="2" max="2" width="6.21875" style="157" bestFit="1" customWidth="1"/>
    <col min="3" max="3" width="17.44140625" style="158" customWidth="1"/>
    <col min="4" max="4" width="72" style="341" customWidth="1"/>
    <col min="5" max="5" width="66.5546875" style="159" customWidth="1"/>
    <col min="6" max="6" width="27.77734375" style="159" customWidth="1"/>
    <col min="7" max="7" width="53.77734375" style="160" customWidth="1"/>
    <col min="8" max="8" width="1.44140625" style="149" customWidth="1"/>
    <col min="9" max="9" width="6.5546875" style="161" hidden="1" customWidth="1"/>
    <col min="10" max="10" width="9.77734375" style="162" hidden="1" customWidth="1"/>
    <col min="11" max="11" width="9.77734375" style="163" hidden="1" customWidth="1"/>
    <col min="12" max="12" width="10.21875" style="164" hidden="1" customWidth="1"/>
    <col min="13" max="15" width="8.77734375" style="164" hidden="1" customWidth="1"/>
    <col min="16" max="16" width="18.44140625" style="165" hidden="1" customWidth="1"/>
    <col min="17" max="17" width="1.44140625" style="116" hidden="1" customWidth="1"/>
    <col min="18" max="18" width="18.44140625" style="149" hidden="1" customWidth="1"/>
    <col min="19" max="19" width="35.21875" style="4" customWidth="1"/>
    <col min="20" max="22" width="8.77734375" style="4" bestFit="1" customWidth="1"/>
    <col min="23" max="16384" width="8.77734375" style="4"/>
  </cols>
  <sheetData>
    <row r="1" spans="1:113" s="17" customFormat="1" thickBot="1" x14ac:dyDescent="0.65">
      <c r="A1" s="310" t="s">
        <v>451</v>
      </c>
      <c r="B1" s="311"/>
      <c r="C1" s="311"/>
      <c r="D1" s="348"/>
      <c r="E1" s="307" t="s">
        <v>34</v>
      </c>
      <c r="F1" s="308"/>
      <c r="G1" s="309"/>
      <c r="H1" s="23"/>
      <c r="I1" s="316" t="s">
        <v>35</v>
      </c>
      <c r="J1" s="317"/>
      <c r="K1" s="317"/>
      <c r="L1" s="317"/>
      <c r="M1" s="317"/>
      <c r="N1" s="317"/>
      <c r="O1" s="317"/>
      <c r="P1" s="318"/>
      <c r="Q1" s="24"/>
      <c r="R1" s="25" t="s">
        <v>36</v>
      </c>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s="17" customFormat="1" ht="24.6" thickBot="1" x14ac:dyDescent="0.65">
      <c r="A2" s="319" t="s">
        <v>11</v>
      </c>
      <c r="B2" s="320"/>
      <c r="C2" s="334" t="s">
        <v>37</v>
      </c>
      <c r="D2" s="368" t="s">
        <v>13</v>
      </c>
      <c r="E2" s="347" t="s">
        <v>14</v>
      </c>
      <c r="F2" s="27" t="s">
        <v>15</v>
      </c>
      <c r="G2" s="28" t="s">
        <v>16</v>
      </c>
      <c r="H2" s="29"/>
      <c r="I2" s="30" t="s">
        <v>38</v>
      </c>
      <c r="J2" s="31" t="s">
        <v>39</v>
      </c>
      <c r="K2" s="31" t="s">
        <v>40</v>
      </c>
      <c r="L2" s="295" t="s">
        <v>41</v>
      </c>
      <c r="M2" s="295"/>
      <c r="N2" s="295"/>
      <c r="O2" s="295"/>
      <c r="P2" s="32" t="s">
        <v>42</v>
      </c>
      <c r="Q2" s="29"/>
      <c r="R2" s="33" t="s">
        <v>43</v>
      </c>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s="18" customFormat="1" ht="24" x14ac:dyDescent="0.6">
      <c r="A3" s="296" t="s">
        <v>44</v>
      </c>
      <c r="B3" s="299" t="s">
        <v>17</v>
      </c>
      <c r="C3" s="364" t="s">
        <v>45</v>
      </c>
      <c r="D3" s="360" t="s">
        <v>46</v>
      </c>
      <c r="E3" s="124"/>
      <c r="F3" s="34"/>
      <c r="G3" s="35"/>
      <c r="H3" s="36"/>
      <c r="I3" s="37">
        <v>0</v>
      </c>
      <c r="J3" s="302" t="str" cm="1">
        <f t="array" ref="J3">IF((AND(I3:I11=1)), "Fully Mapped", "Not/ Partially Mapped")</f>
        <v>Not/ Partially Mapped</v>
      </c>
      <c r="K3" s="294">
        <f>SUM('Workings out'!B5:B36)</f>
        <v>0</v>
      </c>
      <c r="L3" s="38"/>
      <c r="M3" s="38"/>
      <c r="N3" s="38"/>
      <c r="O3" s="38"/>
      <c r="P3" s="39"/>
      <c r="Q3" s="36"/>
      <c r="R3" s="40"/>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17.399999999999999" x14ac:dyDescent="0.6">
      <c r="A4" s="297"/>
      <c r="B4" s="300"/>
      <c r="C4" s="349"/>
      <c r="D4" s="363" t="s">
        <v>47</v>
      </c>
      <c r="E4" s="350"/>
      <c r="F4" s="42"/>
      <c r="G4" s="43"/>
      <c r="H4" s="36"/>
      <c r="I4" s="44" t="s">
        <v>38</v>
      </c>
      <c r="J4" s="294"/>
      <c r="K4" s="294"/>
      <c r="L4" s="45"/>
      <c r="M4" s="45"/>
      <c r="N4" s="45"/>
      <c r="O4" s="45"/>
      <c r="P4" s="46"/>
      <c r="Q4" s="36"/>
      <c r="R4" s="47"/>
    </row>
    <row r="5" spans="1:113" ht="24" x14ac:dyDescent="0.6">
      <c r="A5" s="297"/>
      <c r="B5" s="300"/>
      <c r="C5" s="349"/>
      <c r="D5" s="366" t="s">
        <v>48</v>
      </c>
      <c r="E5" s="350"/>
      <c r="F5" s="42"/>
      <c r="G5" s="43"/>
      <c r="H5" s="36"/>
      <c r="I5" s="48" t="s">
        <v>38</v>
      </c>
      <c r="J5" s="294"/>
      <c r="K5" s="294"/>
      <c r="L5" s="45"/>
      <c r="M5" s="45"/>
      <c r="N5" s="45"/>
      <c r="O5" s="45"/>
      <c r="P5" s="46"/>
      <c r="Q5" s="36"/>
      <c r="R5" s="47"/>
    </row>
    <row r="6" spans="1:113" ht="24" x14ac:dyDescent="0.6">
      <c r="A6" s="297"/>
      <c r="B6" s="300"/>
      <c r="C6" s="349"/>
      <c r="D6" s="363" t="s">
        <v>49</v>
      </c>
      <c r="E6" s="350"/>
      <c r="F6" s="42"/>
      <c r="G6" s="43"/>
      <c r="H6" s="36"/>
      <c r="I6" s="49" t="s">
        <v>38</v>
      </c>
      <c r="J6" s="294"/>
      <c r="K6" s="294"/>
      <c r="L6" s="45"/>
      <c r="M6" s="45"/>
      <c r="N6" s="45"/>
      <c r="O6" s="45"/>
      <c r="P6" s="46"/>
      <c r="Q6" s="36"/>
      <c r="R6" s="47"/>
    </row>
    <row r="7" spans="1:113" ht="24" x14ac:dyDescent="0.6">
      <c r="A7" s="297"/>
      <c r="B7" s="300"/>
      <c r="C7" s="349"/>
      <c r="D7" s="363" t="s">
        <v>50</v>
      </c>
      <c r="E7" s="350"/>
      <c r="F7" s="42"/>
      <c r="G7" s="43"/>
      <c r="H7" s="36"/>
      <c r="I7" s="49" t="s">
        <v>38</v>
      </c>
      <c r="J7" s="294"/>
      <c r="K7" s="294"/>
      <c r="L7" s="45"/>
      <c r="M7" s="45"/>
      <c r="N7" s="45"/>
      <c r="O7" s="45"/>
      <c r="P7" s="46"/>
      <c r="Q7" s="36"/>
      <c r="R7" s="47"/>
    </row>
    <row r="8" spans="1:113" ht="24" x14ac:dyDescent="0.6">
      <c r="A8" s="297"/>
      <c r="B8" s="300"/>
      <c r="C8" s="349"/>
      <c r="D8" s="363" t="s">
        <v>51</v>
      </c>
      <c r="E8" s="350"/>
      <c r="F8" s="42"/>
      <c r="G8" s="43"/>
      <c r="H8" s="36"/>
      <c r="I8" s="44" t="s">
        <v>38</v>
      </c>
      <c r="J8" s="294"/>
      <c r="K8" s="294"/>
      <c r="L8" s="45"/>
      <c r="M8" s="45"/>
      <c r="N8" s="45"/>
      <c r="O8" s="45"/>
      <c r="P8" s="46"/>
      <c r="Q8" s="36"/>
      <c r="R8" s="47"/>
    </row>
    <row r="9" spans="1:113" ht="17.399999999999999" x14ac:dyDescent="0.6">
      <c r="A9" s="297"/>
      <c r="B9" s="300"/>
      <c r="C9" s="349"/>
      <c r="D9" s="366" t="s">
        <v>52</v>
      </c>
      <c r="E9" s="350"/>
      <c r="F9" s="42"/>
      <c r="G9" s="43"/>
      <c r="H9" s="36"/>
      <c r="I9" s="44" t="s">
        <v>38</v>
      </c>
      <c r="J9" s="294"/>
      <c r="K9" s="294"/>
      <c r="L9" s="45"/>
      <c r="M9" s="45"/>
      <c r="N9" s="45"/>
      <c r="O9" s="45"/>
      <c r="P9" s="46"/>
      <c r="Q9" s="36"/>
      <c r="R9" s="47"/>
    </row>
    <row r="10" spans="1:113" ht="17.399999999999999" x14ac:dyDescent="0.6">
      <c r="A10" s="297"/>
      <c r="B10" s="300"/>
      <c r="C10" s="349"/>
      <c r="D10" s="361" t="s">
        <v>53</v>
      </c>
      <c r="E10" s="350"/>
      <c r="F10" s="42"/>
      <c r="G10" s="43"/>
      <c r="H10" s="36"/>
      <c r="I10" s="44" t="s">
        <v>38</v>
      </c>
      <c r="J10" s="294"/>
      <c r="K10" s="294"/>
      <c r="L10" s="45"/>
      <c r="M10" s="45"/>
      <c r="N10" s="45"/>
      <c r="O10" s="45"/>
      <c r="P10" s="46"/>
      <c r="Q10" s="36"/>
      <c r="R10" s="47"/>
    </row>
    <row r="11" spans="1:113" s="19" customFormat="1" ht="24.6" thickBot="1" x14ac:dyDescent="0.65">
      <c r="A11" s="297"/>
      <c r="B11" s="301"/>
      <c r="C11" s="365"/>
      <c r="D11" s="367" t="s">
        <v>54</v>
      </c>
      <c r="E11" s="359"/>
      <c r="F11" s="50"/>
      <c r="G11" s="51"/>
      <c r="H11" s="36"/>
      <c r="I11" s="52" t="s">
        <v>38</v>
      </c>
      <c r="J11" s="303"/>
      <c r="K11" s="294"/>
      <c r="L11" s="53"/>
      <c r="M11" s="53"/>
      <c r="N11" s="53"/>
      <c r="O11" s="53"/>
      <c r="P11" s="54"/>
      <c r="Q11" s="36"/>
      <c r="R11" s="55"/>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row>
    <row r="12" spans="1:113" s="18" customFormat="1" ht="17.399999999999999" x14ac:dyDescent="0.6">
      <c r="A12" s="297"/>
      <c r="B12" s="351" t="s">
        <v>21</v>
      </c>
      <c r="C12" s="355" t="s">
        <v>55</v>
      </c>
      <c r="D12" s="360" t="s">
        <v>56</v>
      </c>
      <c r="E12" s="358"/>
      <c r="F12" s="34"/>
      <c r="G12" s="35"/>
      <c r="H12" s="36"/>
      <c r="I12" s="57" t="s">
        <v>38</v>
      </c>
      <c r="J12" s="302" t="str" cm="1">
        <f t="array" ref="J12">IF((AND(I12:I23=1)), "Fully Mapped", "Not/ Partially Mapped")</f>
        <v>Not/ Partially Mapped</v>
      </c>
      <c r="K12" s="294"/>
      <c r="L12" s="38"/>
      <c r="M12" s="38"/>
      <c r="N12" s="38"/>
      <c r="O12" s="38"/>
      <c r="P12" s="39"/>
      <c r="Q12" s="36"/>
      <c r="R12" s="40"/>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row>
    <row r="13" spans="1:113" ht="17.399999999999999" x14ac:dyDescent="0.6">
      <c r="A13" s="297"/>
      <c r="B13" s="352"/>
      <c r="C13" s="356"/>
      <c r="D13" s="361" t="s">
        <v>57</v>
      </c>
      <c r="E13" s="350"/>
      <c r="F13" s="42"/>
      <c r="G13" s="43"/>
      <c r="H13" s="36"/>
      <c r="I13" s="49" t="s">
        <v>38</v>
      </c>
      <c r="J13" s="294"/>
      <c r="K13" s="294"/>
      <c r="L13" s="45"/>
      <c r="M13" s="45"/>
      <c r="N13" s="45"/>
      <c r="O13" s="45"/>
      <c r="P13" s="46"/>
      <c r="Q13" s="36"/>
      <c r="R13" s="47"/>
    </row>
    <row r="14" spans="1:113" ht="17.399999999999999" x14ac:dyDescent="0.6">
      <c r="A14" s="297"/>
      <c r="B14" s="352"/>
      <c r="C14" s="356"/>
      <c r="D14" s="362" t="s">
        <v>58</v>
      </c>
      <c r="E14" s="350"/>
      <c r="F14" s="42"/>
      <c r="G14" s="43"/>
      <c r="H14" s="36"/>
      <c r="I14" s="48" t="s">
        <v>38</v>
      </c>
      <c r="J14" s="294"/>
      <c r="K14" s="294"/>
      <c r="L14" s="45"/>
      <c r="M14" s="45"/>
      <c r="N14" s="45"/>
      <c r="O14" s="45"/>
      <c r="P14" s="46"/>
      <c r="Q14" s="36"/>
      <c r="R14" s="47"/>
    </row>
    <row r="15" spans="1:113" ht="24" x14ac:dyDescent="0.6">
      <c r="A15" s="297"/>
      <c r="B15" s="352"/>
      <c r="C15" s="356"/>
      <c r="D15" s="361" t="s">
        <v>59</v>
      </c>
      <c r="E15" s="350"/>
      <c r="F15" s="42"/>
      <c r="G15" s="43"/>
      <c r="H15" s="36"/>
      <c r="I15" s="49" t="s">
        <v>38</v>
      </c>
      <c r="J15" s="294"/>
      <c r="K15" s="294"/>
      <c r="L15" s="45"/>
      <c r="M15" s="45"/>
      <c r="N15" s="45"/>
      <c r="O15" s="45"/>
      <c r="P15" s="46"/>
      <c r="Q15" s="36"/>
      <c r="R15" s="47"/>
    </row>
    <row r="16" spans="1:113" ht="17.399999999999999" x14ac:dyDescent="0.6">
      <c r="A16" s="297"/>
      <c r="B16" s="352"/>
      <c r="C16" s="356"/>
      <c r="D16" s="363" t="s">
        <v>60</v>
      </c>
      <c r="E16" s="350"/>
      <c r="F16" s="42"/>
      <c r="G16" s="43"/>
      <c r="H16" s="36"/>
      <c r="I16" s="49" t="s">
        <v>38</v>
      </c>
      <c r="J16" s="294"/>
      <c r="K16" s="294"/>
      <c r="L16" s="45"/>
      <c r="M16" s="45"/>
      <c r="N16" s="45"/>
      <c r="O16" s="45"/>
      <c r="P16" s="46"/>
      <c r="Q16" s="36"/>
      <c r="R16" s="47"/>
    </row>
    <row r="17" spans="1:113" ht="24" x14ac:dyDescent="0.6">
      <c r="A17" s="297"/>
      <c r="B17" s="352"/>
      <c r="C17" s="356"/>
      <c r="D17" s="361" t="s">
        <v>61</v>
      </c>
      <c r="E17" s="350"/>
      <c r="F17" s="42"/>
      <c r="G17" s="43"/>
      <c r="H17" s="36"/>
      <c r="I17" s="49" t="s">
        <v>38</v>
      </c>
      <c r="J17" s="294"/>
      <c r="K17" s="294"/>
      <c r="L17" s="45"/>
      <c r="M17" s="45"/>
      <c r="N17" s="45"/>
      <c r="O17" s="45"/>
      <c r="P17" s="46"/>
      <c r="Q17" s="36"/>
      <c r="R17" s="47"/>
    </row>
    <row r="18" spans="1:113" ht="17.399999999999999" x14ac:dyDescent="0.6">
      <c r="A18" s="297"/>
      <c r="B18" s="352"/>
      <c r="C18" s="356"/>
      <c r="D18" s="361" t="s">
        <v>62</v>
      </c>
      <c r="E18" s="350"/>
      <c r="F18" s="42"/>
      <c r="G18" s="43"/>
      <c r="H18" s="36"/>
      <c r="I18" s="58" t="s">
        <v>38</v>
      </c>
      <c r="J18" s="294"/>
      <c r="K18" s="294"/>
      <c r="L18" s="45"/>
      <c r="M18" s="45"/>
      <c r="N18" s="45"/>
      <c r="O18" s="45"/>
      <c r="P18" s="46"/>
      <c r="Q18" s="36"/>
      <c r="R18" s="47"/>
    </row>
    <row r="19" spans="1:113" ht="36" x14ac:dyDescent="0.6">
      <c r="A19" s="297"/>
      <c r="B19" s="352"/>
      <c r="C19" s="356"/>
      <c r="D19" s="363" t="s">
        <v>63</v>
      </c>
      <c r="E19" s="350"/>
      <c r="F19" s="42"/>
      <c r="G19" s="43"/>
      <c r="H19" s="36"/>
      <c r="I19" s="49" t="s">
        <v>38</v>
      </c>
      <c r="J19" s="294"/>
      <c r="K19" s="294"/>
      <c r="L19" s="45"/>
      <c r="M19" s="45"/>
      <c r="N19" s="45"/>
      <c r="O19" s="45"/>
      <c r="P19" s="46"/>
      <c r="Q19" s="36"/>
      <c r="R19" s="47"/>
    </row>
    <row r="20" spans="1:113" ht="36" x14ac:dyDescent="0.6">
      <c r="A20" s="297"/>
      <c r="B20" s="352"/>
      <c r="C20" s="356"/>
      <c r="D20" s="363" t="s">
        <v>64</v>
      </c>
      <c r="E20" s="350"/>
      <c r="F20" s="42"/>
      <c r="G20" s="43"/>
      <c r="H20" s="36"/>
      <c r="I20" s="44" t="s">
        <v>38</v>
      </c>
      <c r="J20" s="294"/>
      <c r="K20" s="294"/>
      <c r="L20" s="45"/>
      <c r="M20" s="45"/>
      <c r="N20" s="45"/>
      <c r="O20" s="45"/>
      <c r="P20" s="46"/>
      <c r="Q20" s="36"/>
      <c r="R20" s="47"/>
    </row>
    <row r="21" spans="1:113" ht="24" x14ac:dyDescent="0.6">
      <c r="A21" s="297"/>
      <c r="B21" s="352"/>
      <c r="C21" s="356"/>
      <c r="D21" s="366" t="s">
        <v>65</v>
      </c>
      <c r="E21" s="350"/>
      <c r="F21" s="42"/>
      <c r="G21" s="43"/>
      <c r="H21" s="36"/>
      <c r="I21" s="48" t="s">
        <v>38</v>
      </c>
      <c r="J21" s="294"/>
      <c r="K21" s="294"/>
      <c r="L21" s="45"/>
      <c r="M21" s="45"/>
      <c r="N21" s="45"/>
      <c r="O21" s="45"/>
      <c r="P21" s="46"/>
      <c r="Q21" s="36"/>
      <c r="R21" s="47"/>
    </row>
    <row r="22" spans="1:113" ht="36" x14ac:dyDescent="0.6">
      <c r="A22" s="297"/>
      <c r="B22" s="352"/>
      <c r="C22" s="356"/>
      <c r="D22" s="361" t="s">
        <v>66</v>
      </c>
      <c r="E22" s="350"/>
      <c r="F22" s="42"/>
      <c r="G22" s="43"/>
      <c r="H22" s="36"/>
      <c r="I22" s="49" t="s">
        <v>38</v>
      </c>
      <c r="J22" s="294"/>
      <c r="K22" s="294"/>
      <c r="L22" s="45"/>
      <c r="M22" s="45"/>
      <c r="N22" s="45"/>
      <c r="O22" s="45"/>
      <c r="P22" s="46"/>
      <c r="Q22" s="36"/>
      <c r="R22" s="47"/>
    </row>
    <row r="23" spans="1:113" s="19" customFormat="1" ht="24.6" thickBot="1" x14ac:dyDescent="0.65">
      <c r="A23" s="297"/>
      <c r="B23" s="353"/>
      <c r="C23" s="357"/>
      <c r="D23" s="367" t="s">
        <v>67</v>
      </c>
      <c r="E23" s="359"/>
      <c r="F23" s="50"/>
      <c r="G23" s="51"/>
      <c r="H23" s="36"/>
      <c r="I23" s="59" t="s">
        <v>38</v>
      </c>
      <c r="J23" s="303"/>
      <c r="K23" s="294"/>
      <c r="L23" s="53"/>
      <c r="M23" s="53"/>
      <c r="N23" s="53"/>
      <c r="O23" s="53"/>
      <c r="P23" s="54"/>
      <c r="Q23" s="36"/>
      <c r="R23" s="55"/>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row>
    <row r="24" spans="1:113" s="18" customFormat="1" ht="24" x14ac:dyDescent="0.6">
      <c r="A24" s="297"/>
      <c r="B24" s="299" t="s">
        <v>23</v>
      </c>
      <c r="C24" s="354" t="s">
        <v>68</v>
      </c>
      <c r="D24" s="344" t="s">
        <v>69</v>
      </c>
      <c r="E24" s="56"/>
      <c r="F24" s="34"/>
      <c r="G24" s="35"/>
      <c r="H24" s="36"/>
      <c r="I24" s="37" t="s">
        <v>38</v>
      </c>
      <c r="J24" s="302" t="str" cm="1">
        <f t="array" ref="J24">IF((AND(I24:I30=1)), "Fully Mapped", "Not/ Partially Mapped")</f>
        <v>Not/ Partially Mapped</v>
      </c>
      <c r="K24" s="294"/>
      <c r="L24" s="38"/>
      <c r="M24" s="38"/>
      <c r="N24" s="38"/>
      <c r="O24" s="38"/>
      <c r="P24" s="39"/>
      <c r="Q24" s="36"/>
      <c r="R24" s="40"/>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row>
    <row r="25" spans="1:113" ht="24" x14ac:dyDescent="0.6">
      <c r="A25" s="297"/>
      <c r="B25" s="304"/>
      <c r="C25" s="287"/>
      <c r="D25" s="343" t="s">
        <v>70</v>
      </c>
      <c r="E25" s="60"/>
      <c r="F25" s="61"/>
      <c r="G25" s="62"/>
      <c r="H25" s="36"/>
      <c r="I25" s="44" t="s">
        <v>38</v>
      </c>
      <c r="J25" s="293"/>
      <c r="K25" s="294"/>
      <c r="L25" s="63"/>
      <c r="M25" s="63"/>
      <c r="N25" s="63"/>
      <c r="O25" s="63"/>
      <c r="P25" s="64"/>
      <c r="Q25" s="36"/>
      <c r="R25" s="65"/>
    </row>
    <row r="26" spans="1:113" ht="24" x14ac:dyDescent="0.6">
      <c r="A26" s="297"/>
      <c r="B26" s="304"/>
      <c r="C26" s="287"/>
      <c r="D26" s="344" t="s">
        <v>71</v>
      </c>
      <c r="E26" s="60"/>
      <c r="F26" s="61"/>
      <c r="G26" s="62"/>
      <c r="H26" s="36"/>
      <c r="I26" s="48" t="s">
        <v>38</v>
      </c>
      <c r="J26" s="293"/>
      <c r="K26" s="294"/>
      <c r="L26" s="63"/>
      <c r="M26" s="63"/>
      <c r="N26" s="63"/>
      <c r="O26" s="63"/>
      <c r="P26" s="64"/>
      <c r="Q26" s="36"/>
      <c r="R26" s="65"/>
    </row>
    <row r="27" spans="1:113" ht="108" x14ac:dyDescent="0.6">
      <c r="A27" s="297"/>
      <c r="B27" s="304"/>
      <c r="C27" s="287"/>
      <c r="D27" s="345" t="s">
        <v>72</v>
      </c>
      <c r="E27" s="60"/>
      <c r="F27" s="61"/>
      <c r="G27" s="62"/>
      <c r="H27" s="36"/>
      <c r="I27" s="49" t="s">
        <v>38</v>
      </c>
      <c r="J27" s="293"/>
      <c r="K27" s="294"/>
      <c r="L27" s="63"/>
      <c r="M27" s="63"/>
      <c r="N27" s="63"/>
      <c r="O27" s="63"/>
      <c r="P27" s="64"/>
      <c r="Q27" s="36"/>
      <c r="R27" s="65"/>
    </row>
    <row r="28" spans="1:113" ht="17.399999999999999" x14ac:dyDescent="0.6">
      <c r="A28" s="297"/>
      <c r="B28" s="304"/>
      <c r="C28" s="287"/>
      <c r="D28" s="345" t="s">
        <v>73</v>
      </c>
      <c r="E28" s="60"/>
      <c r="F28" s="61"/>
      <c r="G28" s="62"/>
      <c r="H28" s="36"/>
      <c r="I28" s="49" t="s">
        <v>38</v>
      </c>
      <c r="J28" s="293"/>
      <c r="K28" s="294"/>
      <c r="L28" s="63"/>
      <c r="M28" s="63"/>
      <c r="N28" s="63"/>
      <c r="O28" s="63"/>
      <c r="P28" s="64"/>
      <c r="Q28" s="36"/>
      <c r="R28" s="65"/>
    </row>
    <row r="29" spans="1:113" ht="24" x14ac:dyDescent="0.6">
      <c r="A29" s="297"/>
      <c r="B29" s="300"/>
      <c r="C29" s="287"/>
      <c r="D29" s="343" t="s">
        <v>74</v>
      </c>
      <c r="E29" s="41"/>
      <c r="F29" s="42"/>
      <c r="G29" s="43"/>
      <c r="H29" s="36"/>
      <c r="I29" s="48" t="s">
        <v>38</v>
      </c>
      <c r="J29" s="294"/>
      <c r="K29" s="294"/>
      <c r="L29" s="45"/>
      <c r="M29" s="45"/>
      <c r="N29" s="45"/>
      <c r="O29" s="45"/>
      <c r="P29" s="46"/>
      <c r="Q29" s="36"/>
      <c r="R29" s="47"/>
    </row>
    <row r="30" spans="1:113" ht="24.6" thickBot="1" x14ac:dyDescent="0.65">
      <c r="A30" s="297"/>
      <c r="B30" s="301"/>
      <c r="C30" s="279"/>
      <c r="D30" s="369" t="s">
        <v>75</v>
      </c>
      <c r="E30" s="66"/>
      <c r="F30" s="67"/>
      <c r="G30" s="68"/>
      <c r="H30" s="36"/>
      <c r="I30" s="59" t="s">
        <v>38</v>
      </c>
      <c r="J30" s="303"/>
      <c r="K30" s="294"/>
      <c r="L30" s="69"/>
      <c r="M30" s="69"/>
      <c r="N30" s="69"/>
      <c r="O30" s="69"/>
      <c r="P30" s="70"/>
      <c r="Q30" s="36"/>
      <c r="R30" s="71"/>
    </row>
    <row r="31" spans="1:113" s="18" customFormat="1" ht="17.399999999999999" x14ac:dyDescent="0.6">
      <c r="A31" s="297"/>
      <c r="B31" s="299" t="s">
        <v>76</v>
      </c>
      <c r="C31" s="278" t="s">
        <v>77</v>
      </c>
      <c r="D31" s="370" t="s">
        <v>78</v>
      </c>
      <c r="E31" s="72"/>
      <c r="F31" s="73"/>
      <c r="G31" s="74"/>
      <c r="H31" s="75"/>
      <c r="I31" s="37" t="s">
        <v>38</v>
      </c>
      <c r="J31" s="302" t="str" cm="1">
        <f t="array" ref="J31">IF((AND(I31:I34=1)), "Fully Mapped", "Not/ Partially Mapped")</f>
        <v>Not/ Partially Mapped</v>
      </c>
      <c r="K31" s="294"/>
      <c r="L31" s="76"/>
      <c r="M31" s="76"/>
      <c r="N31" s="76"/>
      <c r="O31" s="76"/>
      <c r="P31" s="77"/>
      <c r="Q31" s="36"/>
      <c r="R31" s="78"/>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row>
    <row r="32" spans="1:113" ht="17.399999999999999" x14ac:dyDescent="0.6">
      <c r="A32" s="297"/>
      <c r="B32" s="304"/>
      <c r="C32" s="287"/>
      <c r="D32" s="371" t="s">
        <v>79</v>
      </c>
      <c r="E32" s="79"/>
      <c r="F32" s="80"/>
      <c r="G32" s="81"/>
      <c r="H32" s="75"/>
      <c r="I32" s="48" t="s">
        <v>38</v>
      </c>
      <c r="J32" s="293"/>
      <c r="K32" s="294"/>
      <c r="L32" s="82"/>
      <c r="M32" s="82"/>
      <c r="N32" s="82"/>
      <c r="O32" s="82"/>
      <c r="P32" s="83"/>
      <c r="Q32" s="36"/>
      <c r="R32" s="84"/>
    </row>
    <row r="33" spans="1:113" ht="24" x14ac:dyDescent="0.6">
      <c r="A33" s="297"/>
      <c r="B33" s="300"/>
      <c r="C33" s="287"/>
      <c r="D33" s="345" t="s">
        <v>80</v>
      </c>
      <c r="E33" s="41"/>
      <c r="F33" s="42"/>
      <c r="G33" s="43"/>
      <c r="H33" s="36"/>
      <c r="I33" s="49" t="s">
        <v>38</v>
      </c>
      <c r="J33" s="294"/>
      <c r="K33" s="294"/>
      <c r="L33" s="45"/>
      <c r="M33" s="45"/>
      <c r="N33" s="45"/>
      <c r="O33" s="45"/>
      <c r="P33" s="46"/>
      <c r="Q33" s="36"/>
      <c r="R33" s="47"/>
    </row>
    <row r="34" spans="1:113" s="19" customFormat="1" ht="24.6" thickBot="1" x14ac:dyDescent="0.65">
      <c r="A34" s="297"/>
      <c r="B34" s="301"/>
      <c r="C34" s="279"/>
      <c r="D34" s="346" t="s">
        <v>81</v>
      </c>
      <c r="E34" s="66"/>
      <c r="F34" s="67"/>
      <c r="G34" s="68"/>
      <c r="H34" s="36"/>
      <c r="I34" s="59" t="s">
        <v>38</v>
      </c>
      <c r="J34" s="305"/>
      <c r="K34" s="305"/>
      <c r="L34" s="69"/>
      <c r="M34" s="69"/>
      <c r="N34" s="69"/>
      <c r="O34" s="69"/>
      <c r="P34" s="70"/>
      <c r="Q34" s="36"/>
      <c r="R34" s="71"/>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row>
    <row r="35" spans="1:113" s="17" customFormat="1" thickBot="1" x14ac:dyDescent="0.65">
      <c r="A35" s="297"/>
      <c r="B35" s="85" t="s">
        <v>11</v>
      </c>
      <c r="C35" s="26" t="s">
        <v>19</v>
      </c>
      <c r="D35" s="334" t="s">
        <v>13</v>
      </c>
      <c r="E35" s="86"/>
      <c r="F35" s="87"/>
      <c r="G35" s="87"/>
      <c r="H35" s="88"/>
      <c r="I35" s="89"/>
      <c r="J35" s="90"/>
      <c r="K35" s="91"/>
      <c r="L35" s="92"/>
      <c r="M35" s="92"/>
      <c r="N35" s="92"/>
      <c r="O35" s="92"/>
      <c r="P35" s="92"/>
      <c r="Q35" s="88"/>
      <c r="R35" s="93"/>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row>
    <row r="36" spans="1:113" s="18" customFormat="1" ht="24" x14ac:dyDescent="0.6">
      <c r="A36" s="297"/>
      <c r="B36" s="299" t="s">
        <v>20</v>
      </c>
      <c r="C36" s="278" t="s">
        <v>82</v>
      </c>
      <c r="D36" s="370" t="s">
        <v>83</v>
      </c>
      <c r="E36" s="61"/>
      <c r="F36" s="61"/>
      <c r="G36" s="62"/>
      <c r="H36" s="36"/>
      <c r="I36" s="57" t="s">
        <v>38</v>
      </c>
      <c r="J36" s="293" t="str" cm="1">
        <f t="array" ref="J36">IF((AND(I36:I39=1)), "Fully Mapped", "Not/ Partially Mapped")</f>
        <v>Not/ Partially Mapped</v>
      </c>
      <c r="K36" s="293">
        <f>SUM('Workings out'!C5:C8)</f>
        <v>0</v>
      </c>
      <c r="L36" s="63"/>
      <c r="M36" s="63"/>
      <c r="N36" s="63"/>
      <c r="O36" s="63"/>
      <c r="P36" s="64"/>
      <c r="Q36" s="36"/>
      <c r="R36" s="65"/>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row>
    <row r="37" spans="1:113" ht="24" x14ac:dyDescent="0.6">
      <c r="A37" s="297"/>
      <c r="B37" s="304"/>
      <c r="C37" s="287"/>
      <c r="D37" s="343" t="s">
        <v>84</v>
      </c>
      <c r="E37" s="61"/>
      <c r="F37" s="61"/>
      <c r="G37" s="62"/>
      <c r="H37" s="36"/>
      <c r="I37" s="49" t="s">
        <v>38</v>
      </c>
      <c r="J37" s="293"/>
      <c r="K37" s="293"/>
      <c r="L37" s="63"/>
      <c r="M37" s="63"/>
      <c r="N37" s="63"/>
      <c r="O37" s="63"/>
      <c r="P37" s="64"/>
      <c r="Q37" s="36"/>
      <c r="R37" s="65"/>
    </row>
    <row r="38" spans="1:113" ht="17.399999999999999" x14ac:dyDescent="0.6">
      <c r="A38" s="297"/>
      <c r="B38" s="300"/>
      <c r="C38" s="287"/>
      <c r="D38" s="343" t="s">
        <v>85</v>
      </c>
      <c r="E38" s="42"/>
      <c r="F38" s="42"/>
      <c r="G38" s="43"/>
      <c r="H38" s="36"/>
      <c r="I38" s="49" t="s">
        <v>38</v>
      </c>
      <c r="J38" s="294"/>
      <c r="K38" s="294"/>
      <c r="L38" s="45"/>
      <c r="M38" s="45"/>
      <c r="N38" s="45"/>
      <c r="O38" s="45"/>
      <c r="P38" s="46"/>
      <c r="Q38" s="36"/>
      <c r="R38" s="47"/>
    </row>
    <row r="39" spans="1:113" s="19" customFormat="1" ht="108.6" thickBot="1" x14ac:dyDescent="0.65">
      <c r="A39" s="298"/>
      <c r="B39" s="301"/>
      <c r="C39" s="279"/>
      <c r="D39" s="332" t="s">
        <v>86</v>
      </c>
      <c r="E39" s="50"/>
      <c r="F39" s="50"/>
      <c r="G39" s="51"/>
      <c r="H39" s="36"/>
      <c r="I39" s="52" t="s">
        <v>38</v>
      </c>
      <c r="J39" s="303"/>
      <c r="K39" s="294"/>
      <c r="L39" s="53"/>
      <c r="M39" s="53"/>
      <c r="N39" s="53"/>
      <c r="O39" s="53"/>
      <c r="P39" s="54"/>
      <c r="Q39" s="36"/>
      <c r="R39" s="55"/>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row>
    <row r="40" spans="1:113" s="17" customFormat="1" thickBot="1" x14ac:dyDescent="0.65">
      <c r="A40" s="296" t="s">
        <v>87</v>
      </c>
      <c r="B40" s="85" t="s">
        <v>11</v>
      </c>
      <c r="C40" s="26" t="s">
        <v>12</v>
      </c>
      <c r="D40" s="335" t="s">
        <v>13</v>
      </c>
      <c r="E40" s="86"/>
      <c r="F40" s="87"/>
      <c r="G40" s="87"/>
      <c r="H40" s="88"/>
      <c r="I40" s="89"/>
      <c r="J40" s="90"/>
      <c r="K40" s="90"/>
      <c r="L40" s="92"/>
      <c r="M40" s="92"/>
      <c r="N40" s="92"/>
      <c r="O40" s="92"/>
      <c r="P40" s="92"/>
      <c r="Q40" s="88"/>
      <c r="R40" s="93"/>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row>
    <row r="41" spans="1:113" s="18" customFormat="1" ht="24" x14ac:dyDescent="0.6">
      <c r="A41" s="297"/>
      <c r="B41" s="299" t="s">
        <v>88</v>
      </c>
      <c r="C41" s="278" t="s">
        <v>89</v>
      </c>
      <c r="D41" s="342" t="s">
        <v>90</v>
      </c>
      <c r="E41" s="61"/>
      <c r="F41" s="61"/>
      <c r="G41" s="62"/>
      <c r="H41" s="36"/>
      <c r="I41" s="57" t="s">
        <v>38</v>
      </c>
      <c r="J41" s="293" t="str" cm="1">
        <f t="array" ref="J41">IF((AND(I41:I44=1)), "Fully Mapped", "Not/ Partially Mapped")</f>
        <v>Not/ Partially Mapped</v>
      </c>
      <c r="K41" s="293">
        <f>SUM('Workings out'!D5:D22)</f>
        <v>0</v>
      </c>
      <c r="L41" s="63"/>
      <c r="M41" s="63"/>
      <c r="N41" s="63"/>
      <c r="O41" s="63"/>
      <c r="P41" s="64"/>
      <c r="Q41" s="36"/>
      <c r="R41" s="65"/>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row>
    <row r="42" spans="1:113" ht="17.399999999999999" x14ac:dyDescent="0.6">
      <c r="A42" s="297"/>
      <c r="B42" s="304"/>
      <c r="C42" s="287"/>
      <c r="D42" s="343" t="s">
        <v>91</v>
      </c>
      <c r="E42" s="61"/>
      <c r="F42" s="61"/>
      <c r="G42" s="62"/>
      <c r="H42" s="36"/>
      <c r="I42" s="49" t="s">
        <v>38</v>
      </c>
      <c r="J42" s="293"/>
      <c r="K42" s="293"/>
      <c r="L42" s="63"/>
      <c r="M42" s="63"/>
      <c r="N42" s="63"/>
      <c r="O42" s="63"/>
      <c r="P42" s="64"/>
      <c r="Q42" s="36"/>
      <c r="R42" s="65"/>
    </row>
    <row r="43" spans="1:113" ht="17.399999999999999" x14ac:dyDescent="0.6">
      <c r="A43" s="297"/>
      <c r="B43" s="300"/>
      <c r="C43" s="287"/>
      <c r="D43" s="343" t="s">
        <v>92</v>
      </c>
      <c r="E43" s="42"/>
      <c r="F43" s="42"/>
      <c r="G43" s="43"/>
      <c r="H43" s="36"/>
      <c r="I43" s="48" t="s">
        <v>38</v>
      </c>
      <c r="J43" s="294"/>
      <c r="K43" s="294"/>
      <c r="L43" s="45"/>
      <c r="M43" s="45"/>
      <c r="N43" s="45"/>
      <c r="O43" s="45"/>
      <c r="P43" s="46"/>
      <c r="Q43" s="36"/>
      <c r="R43" s="47"/>
    </row>
    <row r="44" spans="1:113" s="19" customFormat="1" thickBot="1" x14ac:dyDescent="0.65">
      <c r="A44" s="297"/>
      <c r="B44" s="301"/>
      <c r="C44" s="279"/>
      <c r="D44" s="369" t="s">
        <v>93</v>
      </c>
      <c r="E44" s="50"/>
      <c r="F44" s="50"/>
      <c r="G44" s="51"/>
      <c r="H44" s="36"/>
      <c r="I44" s="59" t="s">
        <v>38</v>
      </c>
      <c r="J44" s="303"/>
      <c r="K44" s="294"/>
      <c r="L44" s="53"/>
      <c r="M44" s="53"/>
      <c r="N44" s="53"/>
      <c r="O44" s="53"/>
      <c r="P44" s="54"/>
      <c r="Q44" s="36"/>
      <c r="R44" s="55"/>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row>
    <row r="45" spans="1:113" s="18" customFormat="1" ht="17.399999999999999" x14ac:dyDescent="0.6">
      <c r="A45" s="297"/>
      <c r="B45" s="299" t="s">
        <v>94</v>
      </c>
      <c r="C45" s="278" t="s">
        <v>95</v>
      </c>
      <c r="D45" s="342" t="s">
        <v>96</v>
      </c>
      <c r="E45" s="34"/>
      <c r="F45" s="34"/>
      <c r="G45" s="35"/>
      <c r="H45" s="36"/>
      <c r="I45" s="57" t="s">
        <v>38</v>
      </c>
      <c r="J45" s="302" t="str" cm="1">
        <f t="array" ref="J45">IF((AND(I45:I48=1)), "Fully Mapped", "Not/ Partially Mapped")</f>
        <v>Not/ Partially Mapped</v>
      </c>
      <c r="K45" s="294"/>
      <c r="L45" s="38"/>
      <c r="M45" s="38"/>
      <c r="N45" s="38"/>
      <c r="O45" s="38"/>
      <c r="P45" s="39"/>
      <c r="Q45" s="36"/>
      <c r="R45" s="40"/>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row>
    <row r="46" spans="1:113" ht="17.399999999999999" x14ac:dyDescent="0.6">
      <c r="A46" s="297"/>
      <c r="B46" s="325"/>
      <c r="C46" s="287"/>
      <c r="D46" s="345" t="s">
        <v>97</v>
      </c>
      <c r="E46" s="42"/>
      <c r="F46" s="42"/>
      <c r="G46" s="42"/>
      <c r="H46" s="36"/>
      <c r="I46" s="49" t="s">
        <v>38</v>
      </c>
      <c r="J46" s="274"/>
      <c r="K46" s="294"/>
      <c r="L46" s="63"/>
      <c r="M46" s="63"/>
      <c r="N46" s="63"/>
      <c r="O46" s="63"/>
      <c r="P46" s="64"/>
      <c r="Q46" s="94"/>
      <c r="R46" s="65"/>
    </row>
    <row r="47" spans="1:113" ht="24" x14ac:dyDescent="0.6">
      <c r="A47" s="297"/>
      <c r="B47" s="325"/>
      <c r="C47" s="287"/>
      <c r="D47" s="343" t="s">
        <v>98</v>
      </c>
      <c r="E47" s="95"/>
      <c r="F47" s="95"/>
      <c r="G47" s="96"/>
      <c r="H47" s="36"/>
      <c r="I47" s="44" t="s">
        <v>38</v>
      </c>
      <c r="J47" s="274"/>
      <c r="K47" s="294"/>
      <c r="L47" s="97"/>
      <c r="M47" s="97"/>
      <c r="N47" s="97"/>
      <c r="O47" s="97"/>
      <c r="P47" s="98"/>
      <c r="Q47" s="36"/>
      <c r="R47" s="99"/>
    </row>
    <row r="48" spans="1:113" s="19" customFormat="1" thickBot="1" x14ac:dyDescent="0.65">
      <c r="A48" s="297"/>
      <c r="B48" s="301"/>
      <c r="C48" s="279"/>
      <c r="D48" s="344" t="s">
        <v>99</v>
      </c>
      <c r="E48" s="50"/>
      <c r="F48" s="50"/>
      <c r="G48" s="51"/>
      <c r="H48" s="36"/>
      <c r="I48" s="52" t="s">
        <v>38</v>
      </c>
      <c r="J48" s="303"/>
      <c r="K48" s="294"/>
      <c r="L48" s="53"/>
      <c r="M48" s="53"/>
      <c r="N48" s="53"/>
      <c r="O48" s="53"/>
      <c r="P48" s="54"/>
      <c r="Q48" s="36"/>
      <c r="R48" s="55"/>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row>
    <row r="49" spans="1:113" s="18" customFormat="1" ht="60" x14ac:dyDescent="0.6">
      <c r="A49" s="297"/>
      <c r="B49" s="299" t="s">
        <v>100</v>
      </c>
      <c r="C49" s="278" t="s">
        <v>101</v>
      </c>
      <c r="D49" s="370" t="s">
        <v>102</v>
      </c>
      <c r="E49" s="34"/>
      <c r="F49" s="34"/>
      <c r="G49" s="35"/>
      <c r="H49" s="36"/>
      <c r="I49" s="100" t="s">
        <v>38</v>
      </c>
      <c r="J49" s="321" t="str" cm="1">
        <f t="array" ref="J49">IF((AND(I49:I53=1)), "Fully Mapped", "Not/ Partially Mapped")</f>
        <v>Not/ Partially Mapped</v>
      </c>
      <c r="K49" s="294"/>
      <c r="L49" s="38"/>
      <c r="M49" s="38"/>
      <c r="N49" s="38"/>
      <c r="O49" s="38"/>
      <c r="P49" s="39"/>
      <c r="Q49" s="36"/>
      <c r="R49" s="40"/>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row>
    <row r="50" spans="1:113" ht="17.399999999999999" x14ac:dyDescent="0.6">
      <c r="A50" s="297"/>
      <c r="B50" s="304"/>
      <c r="C50" s="287"/>
      <c r="D50" s="344" t="s">
        <v>103</v>
      </c>
      <c r="E50" s="61"/>
      <c r="F50" s="61"/>
      <c r="G50" s="62"/>
      <c r="H50" s="36"/>
      <c r="I50" s="49" t="s">
        <v>38</v>
      </c>
      <c r="J50" s="322"/>
      <c r="K50" s="294"/>
      <c r="L50" s="63"/>
      <c r="M50" s="63"/>
      <c r="N50" s="63"/>
      <c r="O50" s="63"/>
      <c r="P50" s="64"/>
      <c r="Q50" s="36"/>
      <c r="R50" s="65"/>
    </row>
    <row r="51" spans="1:113" ht="17.399999999999999" x14ac:dyDescent="0.6">
      <c r="A51" s="297"/>
      <c r="B51" s="304"/>
      <c r="C51" s="287"/>
      <c r="D51" s="345" t="s">
        <v>104</v>
      </c>
      <c r="E51" s="61"/>
      <c r="F51" s="61"/>
      <c r="G51" s="62"/>
      <c r="H51" s="36"/>
      <c r="I51" s="49" t="s">
        <v>38</v>
      </c>
      <c r="J51" s="322"/>
      <c r="K51" s="294"/>
      <c r="L51" s="63"/>
      <c r="M51" s="63"/>
      <c r="N51" s="63"/>
      <c r="O51" s="63"/>
      <c r="P51" s="64"/>
      <c r="Q51" s="36"/>
      <c r="R51" s="65"/>
    </row>
    <row r="52" spans="1:113" ht="17.399999999999999" x14ac:dyDescent="0.6">
      <c r="A52" s="297"/>
      <c r="B52" s="300"/>
      <c r="C52" s="287"/>
      <c r="D52" s="345" t="s">
        <v>105</v>
      </c>
      <c r="E52" s="42"/>
      <c r="F52" s="42"/>
      <c r="G52" s="43"/>
      <c r="H52" s="36"/>
      <c r="I52" s="101" t="s">
        <v>38</v>
      </c>
      <c r="J52" s="323"/>
      <c r="K52" s="294"/>
      <c r="L52" s="45"/>
      <c r="M52" s="45"/>
      <c r="N52" s="45"/>
      <c r="O52" s="45"/>
      <c r="P52" s="46"/>
      <c r="Q52" s="36"/>
      <c r="R52" s="47"/>
    </row>
    <row r="53" spans="1:113" s="19" customFormat="1" thickBot="1" x14ac:dyDescent="0.65">
      <c r="A53" s="297"/>
      <c r="B53" s="301"/>
      <c r="C53" s="279"/>
      <c r="D53" s="346" t="s">
        <v>106</v>
      </c>
      <c r="E53" s="50"/>
      <c r="F53" s="50"/>
      <c r="G53" s="51"/>
      <c r="H53" s="36"/>
      <c r="I53" s="59" t="s">
        <v>38</v>
      </c>
      <c r="J53" s="324"/>
      <c r="K53" s="294"/>
      <c r="L53" s="53"/>
      <c r="M53" s="53"/>
      <c r="N53" s="53"/>
      <c r="O53" s="53"/>
      <c r="P53" s="54"/>
      <c r="Q53" s="36"/>
      <c r="R53" s="55"/>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row>
    <row r="54" spans="1:113" s="18" customFormat="1" ht="17.399999999999999" x14ac:dyDescent="0.6">
      <c r="A54" s="297"/>
      <c r="B54" s="299" t="s">
        <v>107</v>
      </c>
      <c r="C54" s="278" t="s">
        <v>108</v>
      </c>
      <c r="D54" s="370" t="s">
        <v>109</v>
      </c>
      <c r="E54" s="34"/>
      <c r="F54" s="34"/>
      <c r="G54" s="35"/>
      <c r="H54" s="36"/>
      <c r="I54" s="57" t="s">
        <v>38</v>
      </c>
      <c r="J54" s="302" t="str" cm="1">
        <f t="array" ref="J54">IF((AND(I54:I56=1)), "Fully Mapped", "Not/ Partially Mapped")</f>
        <v>Not/ Partially Mapped</v>
      </c>
      <c r="K54" s="294"/>
      <c r="L54" s="38"/>
      <c r="M54" s="38"/>
      <c r="N54" s="38"/>
      <c r="O54" s="38"/>
      <c r="P54" s="39"/>
      <c r="Q54" s="36"/>
      <c r="R54" s="40"/>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row>
    <row r="55" spans="1:113" ht="24" x14ac:dyDescent="0.6">
      <c r="A55" s="297"/>
      <c r="B55" s="300"/>
      <c r="C55" s="287"/>
      <c r="D55" s="344" t="s">
        <v>110</v>
      </c>
      <c r="E55" s="42"/>
      <c r="F55" s="42"/>
      <c r="G55" s="43"/>
      <c r="H55" s="36"/>
      <c r="I55" s="49" t="s">
        <v>38</v>
      </c>
      <c r="J55" s="294"/>
      <c r="K55" s="294"/>
      <c r="L55" s="45"/>
      <c r="M55" s="45"/>
      <c r="N55" s="45"/>
      <c r="O55" s="45"/>
      <c r="P55" s="46"/>
      <c r="Q55" s="36"/>
      <c r="R55" s="47"/>
    </row>
    <row r="56" spans="1:113" ht="24.6" thickBot="1" x14ac:dyDescent="0.65">
      <c r="A56" s="297"/>
      <c r="B56" s="301"/>
      <c r="C56" s="279"/>
      <c r="D56" s="346" t="s">
        <v>111</v>
      </c>
      <c r="E56" s="42"/>
      <c r="F56" s="42"/>
      <c r="G56" s="43"/>
      <c r="H56" s="36"/>
      <c r="I56" s="59" t="s">
        <v>38</v>
      </c>
      <c r="J56" s="294"/>
      <c r="K56" s="294"/>
      <c r="L56" s="45"/>
      <c r="M56" s="45"/>
      <c r="N56" s="45"/>
      <c r="O56" s="45"/>
      <c r="P56" s="46"/>
      <c r="Q56" s="36"/>
      <c r="R56" s="47"/>
    </row>
    <row r="57" spans="1:113" s="18" customFormat="1" ht="24" x14ac:dyDescent="0.6">
      <c r="A57" s="297"/>
      <c r="B57" s="299" t="s">
        <v>112</v>
      </c>
      <c r="C57" s="278" t="s">
        <v>113</v>
      </c>
      <c r="D57" s="370" t="s">
        <v>114</v>
      </c>
      <c r="E57" s="34"/>
      <c r="F57" s="34"/>
      <c r="G57" s="35"/>
      <c r="H57" s="36"/>
      <c r="I57" s="37" t="s">
        <v>38</v>
      </c>
      <c r="J57" s="302" t="str" cm="1">
        <f t="array" ref="J57">IF((AND(I57:I58=1)), "Fully Mapped", "Not/ Partially Mapped")</f>
        <v>Not/ Partially Mapped</v>
      </c>
      <c r="K57" s="294"/>
      <c r="L57" s="38"/>
      <c r="M57" s="38"/>
      <c r="N57" s="38"/>
      <c r="O57" s="38"/>
      <c r="P57" s="39"/>
      <c r="Q57" s="36"/>
      <c r="R57" s="40"/>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row>
    <row r="58" spans="1:113" thickBot="1" x14ac:dyDescent="0.65">
      <c r="A58" s="297"/>
      <c r="B58" s="301"/>
      <c r="C58" s="279"/>
      <c r="D58" s="332" t="s">
        <v>115</v>
      </c>
      <c r="E58" s="42"/>
      <c r="F58" s="42"/>
      <c r="G58" s="43"/>
      <c r="H58" s="36"/>
      <c r="I58" s="52" t="s">
        <v>38</v>
      </c>
      <c r="J58" s="294"/>
      <c r="K58" s="294"/>
      <c r="L58" s="45"/>
      <c r="M58" s="45"/>
      <c r="N58" s="45"/>
      <c r="O58" s="45"/>
      <c r="P58" s="46"/>
      <c r="Q58" s="36"/>
      <c r="R58" s="47"/>
    </row>
    <row r="59" spans="1:113" s="17" customFormat="1" thickBot="1" x14ac:dyDescent="0.65">
      <c r="A59" s="297"/>
      <c r="B59" s="85" t="s">
        <v>11</v>
      </c>
      <c r="C59" s="26" t="s">
        <v>19</v>
      </c>
      <c r="D59" s="334" t="s">
        <v>13</v>
      </c>
      <c r="E59" s="86"/>
      <c r="F59" s="87"/>
      <c r="G59" s="87"/>
      <c r="H59" s="88"/>
      <c r="I59" s="89"/>
      <c r="J59" s="90"/>
      <c r="K59" s="92"/>
      <c r="L59" s="92"/>
      <c r="M59" s="92"/>
      <c r="N59" s="92"/>
      <c r="O59" s="92"/>
      <c r="P59" s="92"/>
      <c r="Q59" s="88"/>
      <c r="R59" s="93"/>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row>
    <row r="60" spans="1:113" s="18" customFormat="1" ht="36.6" thickBot="1" x14ac:dyDescent="0.65">
      <c r="A60" s="297"/>
      <c r="B60" s="85" t="s">
        <v>116</v>
      </c>
      <c r="C60" s="102" t="s">
        <v>117</v>
      </c>
      <c r="D60" s="336" t="s">
        <v>118</v>
      </c>
      <c r="E60" s="61"/>
      <c r="F60" s="61"/>
      <c r="G60" s="62"/>
      <c r="H60" s="36"/>
      <c r="I60" s="30" t="s">
        <v>38</v>
      </c>
      <c r="J60" s="82" t="str" cm="1">
        <f t="array" ref="J60">IF((AND(I60:I60=1)), "Fully Mapped", "Not/ Partially Mapped")</f>
        <v>Not/ Partially Mapped</v>
      </c>
      <c r="K60" s="293">
        <f>SUM('Workings out'!E5:E10)</f>
        <v>0</v>
      </c>
      <c r="L60" s="63"/>
      <c r="M60" s="63"/>
      <c r="N60" s="63"/>
      <c r="O60" s="63"/>
      <c r="P60" s="64"/>
      <c r="Q60" s="36"/>
      <c r="R60" s="65"/>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row>
    <row r="61" spans="1:113" s="18" customFormat="1" ht="36.6" thickBot="1" x14ac:dyDescent="0.65">
      <c r="A61" s="297"/>
      <c r="B61" s="85" t="s">
        <v>119</v>
      </c>
      <c r="C61" s="102" t="s">
        <v>101</v>
      </c>
      <c r="D61" s="336" t="s">
        <v>120</v>
      </c>
      <c r="E61" s="34"/>
      <c r="F61" s="34"/>
      <c r="G61" s="35"/>
      <c r="H61" s="36"/>
      <c r="I61" s="30" t="s">
        <v>38</v>
      </c>
      <c r="J61" s="76" t="str" cm="1">
        <f t="array" ref="J61">IF((AND(I61:I61=1)), "Fully Mapped", "Not/ Partially Mapped")</f>
        <v>Not/ Partially Mapped</v>
      </c>
      <c r="K61" s="294"/>
      <c r="L61" s="38"/>
      <c r="M61" s="38"/>
      <c r="N61" s="38"/>
      <c r="O61" s="38"/>
      <c r="P61" s="39"/>
      <c r="Q61" s="36"/>
      <c r="R61" s="40"/>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row>
    <row r="62" spans="1:113" s="17" customFormat="1" ht="36.6" thickBot="1" x14ac:dyDescent="0.65">
      <c r="A62" s="297"/>
      <c r="B62" s="85" t="s">
        <v>121</v>
      </c>
      <c r="C62" s="103" t="s">
        <v>95</v>
      </c>
      <c r="D62" s="336" t="s">
        <v>122</v>
      </c>
      <c r="E62" s="104"/>
      <c r="F62" s="104"/>
      <c r="G62" s="105"/>
      <c r="H62" s="36"/>
      <c r="I62" s="30" t="s">
        <v>38</v>
      </c>
      <c r="J62" s="106" t="str">
        <f>IF((AND(I62=1)), "Fully Mapped", "Not/ Partially Mapped")</f>
        <v>Not/ Partially Mapped</v>
      </c>
      <c r="K62" s="294"/>
      <c r="L62" s="107"/>
      <c r="M62" s="107"/>
      <c r="N62" s="107"/>
      <c r="O62" s="107"/>
      <c r="P62" s="108"/>
      <c r="Q62" s="36"/>
      <c r="R62" s="109"/>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row>
    <row r="63" spans="1:113" s="18" customFormat="1" ht="36.6" thickBot="1" x14ac:dyDescent="0.65">
      <c r="A63" s="297"/>
      <c r="B63" s="85" t="s">
        <v>123</v>
      </c>
      <c r="C63" s="102" t="s">
        <v>124</v>
      </c>
      <c r="D63" s="336" t="s">
        <v>125</v>
      </c>
      <c r="E63" s="34"/>
      <c r="F63" s="34"/>
      <c r="G63" s="35"/>
      <c r="H63" s="36"/>
      <c r="I63" s="30" t="s">
        <v>38</v>
      </c>
      <c r="J63" s="76" t="str" cm="1">
        <f t="array" ref="J63">IF((AND(I63:I63=1)), "Fully Mapped", "Not/ Partially Mapped")</f>
        <v>Not/ Partially Mapped</v>
      </c>
      <c r="K63" s="294"/>
      <c r="L63" s="38"/>
      <c r="M63" s="38"/>
      <c r="N63" s="38"/>
      <c r="O63" s="38"/>
      <c r="P63" s="39"/>
      <c r="Q63" s="36"/>
      <c r="R63" s="40"/>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row>
    <row r="64" spans="1:113" s="18" customFormat="1" ht="36.6" thickBot="1" x14ac:dyDescent="0.65">
      <c r="A64" s="297"/>
      <c r="B64" s="85" t="s">
        <v>126</v>
      </c>
      <c r="C64" s="102" t="s">
        <v>127</v>
      </c>
      <c r="D64" s="336" t="s">
        <v>128</v>
      </c>
      <c r="E64" s="34"/>
      <c r="F64" s="34"/>
      <c r="G64" s="35"/>
      <c r="H64" s="36"/>
      <c r="I64" s="30" t="s">
        <v>38</v>
      </c>
      <c r="J64" s="76" t="str" cm="1">
        <f t="array" ref="J64">IF((AND(I64:I64=1)), "Fully Mapped", "Not/ Partially Mapped")</f>
        <v>Not/ Partially Mapped</v>
      </c>
      <c r="K64" s="294"/>
      <c r="L64" s="38"/>
      <c r="M64" s="38"/>
      <c r="N64" s="38"/>
      <c r="O64" s="38"/>
      <c r="P64" s="39"/>
      <c r="Q64" s="36"/>
      <c r="R64" s="40"/>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row>
    <row r="65" spans="1:113" s="18" customFormat="1" ht="36.6" thickBot="1" x14ac:dyDescent="0.65">
      <c r="A65" s="298"/>
      <c r="B65" s="85" t="s">
        <v>129</v>
      </c>
      <c r="C65" s="102" t="s">
        <v>130</v>
      </c>
      <c r="D65" s="336" t="s">
        <v>131</v>
      </c>
      <c r="E65" s="34"/>
      <c r="F65" s="34"/>
      <c r="G65" s="35"/>
      <c r="H65" s="36"/>
      <c r="I65" s="30" t="s">
        <v>38</v>
      </c>
      <c r="J65" s="76" t="str" cm="1">
        <f t="array" ref="J65">IF((AND(I65:I65=1)), "Fully Mapped", "Not/ Partially Mapped")</f>
        <v>Not/ Partially Mapped</v>
      </c>
      <c r="K65" s="294"/>
      <c r="L65" s="38"/>
      <c r="M65" s="38"/>
      <c r="N65" s="38"/>
      <c r="O65" s="38"/>
      <c r="P65" s="39"/>
      <c r="Q65" s="36"/>
      <c r="R65" s="40"/>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row>
    <row r="66" spans="1:113" s="17" customFormat="1" thickBot="1" x14ac:dyDescent="0.65">
      <c r="A66" s="296" t="s">
        <v>132</v>
      </c>
      <c r="B66" s="85" t="s">
        <v>11</v>
      </c>
      <c r="C66" s="26" t="s">
        <v>12</v>
      </c>
      <c r="D66" s="334" t="s">
        <v>13</v>
      </c>
      <c r="E66" s="86"/>
      <c r="F66" s="87"/>
      <c r="G66" s="87"/>
      <c r="H66" s="88"/>
      <c r="I66" s="89"/>
      <c r="J66" s="90"/>
      <c r="K66" s="90"/>
      <c r="L66" s="92"/>
      <c r="M66" s="92"/>
      <c r="N66" s="92"/>
      <c r="O66" s="92"/>
      <c r="P66" s="92"/>
      <c r="Q66" s="88"/>
      <c r="R66" s="110"/>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row>
    <row r="67" spans="1:113" s="18" customFormat="1" ht="72.599999999999994" thickBot="1" x14ac:dyDescent="0.65">
      <c r="A67" s="297"/>
      <c r="B67" s="85" t="s">
        <v>133</v>
      </c>
      <c r="C67" s="102" t="s">
        <v>134</v>
      </c>
      <c r="D67" s="336" t="s">
        <v>135</v>
      </c>
      <c r="E67" s="104"/>
      <c r="F67" s="104"/>
      <c r="G67" s="104"/>
      <c r="H67" s="36"/>
      <c r="I67" s="30" t="s">
        <v>38</v>
      </c>
      <c r="J67" s="106" t="str">
        <f t="shared" ref="J67:J76" si="0">IF((AND(I67=1)), "Fully Mapped", "Not/ Partially Mapped")</f>
        <v>Not/ Partially Mapped</v>
      </c>
      <c r="K67" s="273">
        <f>SUM('Workings out'!F5:F15)</f>
        <v>0</v>
      </c>
      <c r="L67" s="107"/>
      <c r="M67" s="107"/>
      <c r="N67" s="107"/>
      <c r="O67" s="107"/>
      <c r="P67" s="107"/>
      <c r="Q67" s="36"/>
      <c r="R67" s="111"/>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row>
    <row r="68" spans="1:113" s="18" customFormat="1" ht="72.599999999999994" thickBot="1" x14ac:dyDescent="0.65">
      <c r="A68" s="297"/>
      <c r="B68" s="85" t="s">
        <v>136</v>
      </c>
      <c r="C68" s="102" t="s">
        <v>137</v>
      </c>
      <c r="D68" s="336" t="s">
        <v>138</v>
      </c>
      <c r="E68" s="104"/>
      <c r="F68" s="104"/>
      <c r="G68" s="104"/>
      <c r="H68" s="36"/>
      <c r="I68" s="30" t="s">
        <v>38</v>
      </c>
      <c r="J68" s="106" t="str">
        <f t="shared" si="0"/>
        <v>Not/ Partially Mapped</v>
      </c>
      <c r="K68" s="274"/>
      <c r="L68" s="107"/>
      <c r="M68" s="107"/>
      <c r="N68" s="107"/>
      <c r="O68" s="107"/>
      <c r="P68" s="107"/>
      <c r="Q68" s="36"/>
      <c r="R68" s="111"/>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row>
    <row r="69" spans="1:113" s="18" customFormat="1" ht="132.6" thickBot="1" x14ac:dyDescent="0.65">
      <c r="A69" s="297"/>
      <c r="B69" s="85" t="s">
        <v>139</v>
      </c>
      <c r="C69" s="102" t="s">
        <v>140</v>
      </c>
      <c r="D69" s="336" t="s">
        <v>141</v>
      </c>
      <c r="E69" s="104"/>
      <c r="F69" s="104"/>
      <c r="G69" s="104"/>
      <c r="H69" s="36"/>
      <c r="I69" s="30" t="s">
        <v>38</v>
      </c>
      <c r="J69" s="106" t="str">
        <f t="shared" si="0"/>
        <v>Not/ Partially Mapped</v>
      </c>
      <c r="K69" s="274"/>
      <c r="L69" s="107"/>
      <c r="M69" s="107"/>
      <c r="N69" s="107"/>
      <c r="O69" s="107"/>
      <c r="P69" s="107"/>
      <c r="Q69" s="36"/>
      <c r="R69" s="111"/>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row>
    <row r="70" spans="1:113" s="18" customFormat="1" ht="48.6" thickBot="1" x14ac:dyDescent="0.65">
      <c r="A70" s="297"/>
      <c r="B70" s="85" t="s">
        <v>142</v>
      </c>
      <c r="C70" s="103" t="s">
        <v>143</v>
      </c>
      <c r="D70" s="336" t="s">
        <v>144</v>
      </c>
      <c r="E70" s="104"/>
      <c r="F70" s="104"/>
      <c r="G70" s="104"/>
      <c r="H70" s="36"/>
      <c r="I70" s="30" t="s">
        <v>38</v>
      </c>
      <c r="J70" s="106" t="str">
        <f t="shared" si="0"/>
        <v>Not/ Partially Mapped</v>
      </c>
      <c r="K70" s="274"/>
      <c r="L70" s="107"/>
      <c r="M70" s="107"/>
      <c r="N70" s="107"/>
      <c r="O70" s="107"/>
      <c r="P70" s="107"/>
      <c r="Q70" s="36"/>
      <c r="R70" s="111"/>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row>
    <row r="71" spans="1:113" s="18" customFormat="1" ht="96.6" thickBot="1" x14ac:dyDescent="0.65">
      <c r="A71" s="297"/>
      <c r="B71" s="85" t="s">
        <v>145</v>
      </c>
      <c r="C71" s="102" t="s">
        <v>146</v>
      </c>
      <c r="D71" s="336" t="s">
        <v>147</v>
      </c>
      <c r="E71" s="95"/>
      <c r="F71" s="95"/>
      <c r="G71" s="96"/>
      <c r="H71" s="36"/>
      <c r="I71" s="30" t="s">
        <v>38</v>
      </c>
      <c r="J71" s="106" t="str">
        <f t="shared" si="0"/>
        <v>Not/ Partially Mapped</v>
      </c>
      <c r="K71" s="274"/>
      <c r="L71" s="97"/>
      <c r="M71" s="97"/>
      <c r="N71" s="97"/>
      <c r="O71" s="97"/>
      <c r="P71" s="98"/>
      <c r="Q71" s="36"/>
      <c r="R71" s="112"/>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row>
    <row r="72" spans="1:113" s="18" customFormat="1" ht="48.6" thickBot="1" x14ac:dyDescent="0.65">
      <c r="A72" s="297"/>
      <c r="B72" s="85" t="s">
        <v>148</v>
      </c>
      <c r="C72" s="102" t="s">
        <v>149</v>
      </c>
      <c r="D72" s="336" t="s">
        <v>150</v>
      </c>
      <c r="E72" s="104"/>
      <c r="F72" s="104"/>
      <c r="G72" s="104"/>
      <c r="H72" s="36"/>
      <c r="I72" s="30" t="s">
        <v>38</v>
      </c>
      <c r="J72" s="106" t="str">
        <f t="shared" si="0"/>
        <v>Not/ Partially Mapped</v>
      </c>
      <c r="K72" s="274"/>
      <c r="L72" s="107"/>
      <c r="M72" s="107"/>
      <c r="N72" s="107"/>
      <c r="O72" s="107"/>
      <c r="P72" s="107"/>
      <c r="Q72" s="36"/>
      <c r="R72" s="111"/>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row>
    <row r="73" spans="1:113" s="18" customFormat="1" ht="84.6" thickBot="1" x14ac:dyDescent="0.65">
      <c r="A73" s="297"/>
      <c r="B73" s="85" t="s">
        <v>151</v>
      </c>
      <c r="C73" s="102" t="s">
        <v>152</v>
      </c>
      <c r="D73" s="336" t="s">
        <v>153</v>
      </c>
      <c r="E73" s="95"/>
      <c r="F73" s="95"/>
      <c r="G73" s="96"/>
      <c r="H73" s="36"/>
      <c r="I73" s="30" t="s">
        <v>38</v>
      </c>
      <c r="J73" s="106" t="str">
        <f t="shared" si="0"/>
        <v>Not/ Partially Mapped</v>
      </c>
      <c r="K73" s="274"/>
      <c r="L73" s="97"/>
      <c r="M73" s="97"/>
      <c r="N73" s="97"/>
      <c r="O73" s="97"/>
      <c r="P73" s="98"/>
      <c r="Q73" s="36"/>
      <c r="R73" s="112"/>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row>
    <row r="74" spans="1:113" s="18" customFormat="1" ht="48.6" thickBot="1" x14ac:dyDescent="0.65">
      <c r="A74" s="297"/>
      <c r="B74" s="85" t="s">
        <v>154</v>
      </c>
      <c r="C74" s="102" t="s">
        <v>155</v>
      </c>
      <c r="D74" s="336" t="s">
        <v>156</v>
      </c>
      <c r="E74" s="104"/>
      <c r="F74" s="104"/>
      <c r="G74" s="104"/>
      <c r="H74" s="36"/>
      <c r="I74" s="30" t="s">
        <v>38</v>
      </c>
      <c r="J74" s="106" t="str">
        <f t="shared" si="0"/>
        <v>Not/ Partially Mapped</v>
      </c>
      <c r="K74" s="274"/>
      <c r="L74" s="107"/>
      <c r="M74" s="107"/>
      <c r="N74" s="107"/>
      <c r="O74" s="107"/>
      <c r="P74" s="107"/>
      <c r="Q74" s="36"/>
      <c r="R74" s="111"/>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row>
    <row r="75" spans="1:113" s="18" customFormat="1" ht="144.6" thickBot="1" x14ac:dyDescent="0.65">
      <c r="A75" s="297"/>
      <c r="B75" s="85" t="s">
        <v>157</v>
      </c>
      <c r="C75" s="102" t="s">
        <v>158</v>
      </c>
      <c r="D75" s="336" t="s">
        <v>159</v>
      </c>
      <c r="E75" s="104"/>
      <c r="F75" s="104"/>
      <c r="G75" s="104"/>
      <c r="H75" s="36"/>
      <c r="I75" s="30" t="s">
        <v>38</v>
      </c>
      <c r="J75" s="106" t="str">
        <f t="shared" si="0"/>
        <v>Not/ Partially Mapped</v>
      </c>
      <c r="K75" s="274"/>
      <c r="L75" s="107"/>
      <c r="M75" s="107"/>
      <c r="N75" s="107"/>
      <c r="O75" s="107"/>
      <c r="P75" s="107"/>
      <c r="Q75" s="36"/>
      <c r="R75" s="111"/>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row>
    <row r="76" spans="1:113" s="18" customFormat="1" ht="48.6" thickBot="1" x14ac:dyDescent="0.65">
      <c r="A76" s="297"/>
      <c r="B76" s="85" t="s">
        <v>160</v>
      </c>
      <c r="C76" s="102" t="s">
        <v>161</v>
      </c>
      <c r="D76" s="336" t="s">
        <v>162</v>
      </c>
      <c r="E76" s="61"/>
      <c r="F76" s="61"/>
      <c r="G76" s="62"/>
      <c r="H76" s="36"/>
      <c r="I76" s="30" t="s">
        <v>38</v>
      </c>
      <c r="J76" s="106" t="str">
        <f t="shared" si="0"/>
        <v>Not/ Partially Mapped</v>
      </c>
      <c r="K76" s="274"/>
      <c r="L76" s="63"/>
      <c r="M76" s="63"/>
      <c r="N76" s="63"/>
      <c r="O76" s="63"/>
      <c r="P76" s="64"/>
      <c r="Q76" s="36"/>
      <c r="R76" s="113"/>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row>
    <row r="77" spans="1:113" s="18" customFormat="1" ht="60.6" thickBot="1" x14ac:dyDescent="0.65">
      <c r="A77" s="297"/>
      <c r="B77" s="85" t="s">
        <v>163</v>
      </c>
      <c r="C77" s="102" t="s">
        <v>164</v>
      </c>
      <c r="D77" s="336" t="s">
        <v>165</v>
      </c>
      <c r="E77" s="34"/>
      <c r="F77" s="34"/>
      <c r="G77" s="35"/>
      <c r="H77" s="36"/>
      <c r="I77" s="30" t="s">
        <v>38</v>
      </c>
      <c r="J77" s="76" t="str" cm="1">
        <f t="array" ref="J77">IF((AND(I77:I77=1)), "Fully Mapped", "Not/ Partially Mapped")</f>
        <v>Not/ Partially Mapped</v>
      </c>
      <c r="K77" s="275"/>
      <c r="L77" s="38"/>
      <c r="M77" s="38"/>
      <c r="N77" s="38"/>
      <c r="O77" s="38"/>
      <c r="P77" s="39"/>
      <c r="Q77" s="36"/>
      <c r="R77" s="40"/>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row>
    <row r="78" spans="1:113" s="17" customFormat="1" thickBot="1" x14ac:dyDescent="0.65">
      <c r="A78" s="297"/>
      <c r="B78" s="85" t="s">
        <v>11</v>
      </c>
      <c r="C78" s="26" t="s">
        <v>19</v>
      </c>
      <c r="D78" s="334" t="s">
        <v>13</v>
      </c>
      <c r="E78" s="86"/>
      <c r="F78" s="87"/>
      <c r="G78" s="87"/>
      <c r="H78" s="88"/>
      <c r="I78" s="89"/>
      <c r="J78" s="90"/>
      <c r="K78" s="92"/>
      <c r="L78" s="92"/>
      <c r="M78" s="92"/>
      <c r="N78" s="92"/>
      <c r="O78" s="92"/>
      <c r="P78" s="92"/>
      <c r="Q78" s="88"/>
      <c r="R78" s="110"/>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row>
    <row r="79" spans="1:113" s="18" customFormat="1" ht="84.6" thickBot="1" x14ac:dyDescent="0.65">
      <c r="A79" s="298"/>
      <c r="B79" s="85" t="s">
        <v>166</v>
      </c>
      <c r="C79" s="102" t="s">
        <v>167</v>
      </c>
      <c r="D79" s="333" t="s">
        <v>168</v>
      </c>
      <c r="E79" s="61"/>
      <c r="F79" s="61"/>
      <c r="G79" s="62"/>
      <c r="H79" s="36"/>
      <c r="I79" s="30" t="s">
        <v>38</v>
      </c>
      <c r="J79" s="82" t="str" cm="1">
        <f t="array" ref="J79">IF((AND(I79:I79=1)), "Fully Mapped", "Not/ Partially Mapped")</f>
        <v>Not/ Partially Mapped</v>
      </c>
      <c r="K79" s="82">
        <f>SUM('Workings out'!G5)</f>
        <v>0</v>
      </c>
      <c r="L79" s="63"/>
      <c r="M79" s="63"/>
      <c r="N79" s="63"/>
      <c r="O79" s="63"/>
      <c r="P79" s="64"/>
      <c r="Q79" s="36"/>
      <c r="R79" s="65"/>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row>
    <row r="80" spans="1:113" s="17" customFormat="1" thickBot="1" x14ac:dyDescent="0.65">
      <c r="A80" s="296" t="s">
        <v>169</v>
      </c>
      <c r="B80" s="85" t="s">
        <v>11</v>
      </c>
      <c r="C80" s="26" t="s">
        <v>12</v>
      </c>
      <c r="D80" s="334" t="s">
        <v>13</v>
      </c>
      <c r="E80" s="86"/>
      <c r="F80" s="87"/>
      <c r="G80" s="87"/>
      <c r="H80" s="88"/>
      <c r="I80" s="89"/>
      <c r="J80" s="90"/>
      <c r="K80" s="90"/>
      <c r="L80" s="92"/>
      <c r="M80" s="92"/>
      <c r="N80" s="92"/>
      <c r="O80" s="92"/>
      <c r="P80" s="92"/>
      <c r="Q80" s="88"/>
      <c r="R80" s="110"/>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row>
    <row r="81" spans="1:113" s="18" customFormat="1" ht="17.399999999999999" x14ac:dyDescent="0.6">
      <c r="A81" s="297"/>
      <c r="B81" s="299" t="s">
        <v>170</v>
      </c>
      <c r="C81" s="278" t="s">
        <v>171</v>
      </c>
      <c r="D81" s="370" t="s">
        <v>172</v>
      </c>
      <c r="E81" s="61"/>
      <c r="F81" s="61"/>
      <c r="G81" s="62"/>
      <c r="H81" s="36"/>
      <c r="I81" s="37" t="s">
        <v>38</v>
      </c>
      <c r="J81" s="293" t="str" cm="1">
        <f t="array" ref="J81">IF((AND(I81:I89=1)), "Fully Mapped", "Not/ Partially Mapped")</f>
        <v>Not/ Partially Mapped</v>
      </c>
      <c r="K81" s="273">
        <f>SUM('Workings out'!H5:H20)</f>
        <v>0</v>
      </c>
      <c r="L81" s="63"/>
      <c r="M81" s="63"/>
      <c r="N81" s="63"/>
      <c r="O81" s="63"/>
      <c r="P81" s="64"/>
      <c r="Q81" s="36"/>
      <c r="R81" s="113"/>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row>
    <row r="82" spans="1:113" ht="24" x14ac:dyDescent="0.6">
      <c r="A82" s="297"/>
      <c r="B82" s="300"/>
      <c r="C82" s="287"/>
      <c r="D82" s="344" t="s">
        <v>173</v>
      </c>
      <c r="E82" s="42"/>
      <c r="F82" s="42"/>
      <c r="G82" s="43"/>
      <c r="H82" s="36"/>
      <c r="I82" s="48" t="s">
        <v>38</v>
      </c>
      <c r="J82" s="294"/>
      <c r="K82" s="274"/>
      <c r="L82" s="45"/>
      <c r="M82" s="45"/>
      <c r="N82" s="45"/>
      <c r="O82" s="45"/>
      <c r="P82" s="46"/>
      <c r="Q82" s="36"/>
      <c r="R82" s="114"/>
    </row>
    <row r="83" spans="1:113" ht="17.399999999999999" x14ac:dyDescent="0.6">
      <c r="A83" s="297"/>
      <c r="B83" s="300"/>
      <c r="C83" s="287"/>
      <c r="D83" s="343" t="s">
        <v>174</v>
      </c>
      <c r="E83" s="42"/>
      <c r="F83" s="42"/>
      <c r="G83" s="43"/>
      <c r="H83" s="36"/>
      <c r="I83" s="49" t="s">
        <v>38</v>
      </c>
      <c r="J83" s="294"/>
      <c r="K83" s="274"/>
      <c r="L83" s="45"/>
      <c r="M83" s="45"/>
      <c r="N83" s="45"/>
      <c r="O83" s="45"/>
      <c r="P83" s="46"/>
      <c r="Q83" s="36"/>
      <c r="R83" s="114"/>
    </row>
    <row r="84" spans="1:113" ht="17.399999999999999" x14ac:dyDescent="0.6">
      <c r="A84" s="297"/>
      <c r="B84" s="300"/>
      <c r="C84" s="287"/>
      <c r="D84" s="344" t="s">
        <v>175</v>
      </c>
      <c r="E84" s="42"/>
      <c r="F84" s="42"/>
      <c r="G84" s="43"/>
      <c r="H84" s="36"/>
      <c r="I84" s="48" t="s">
        <v>38</v>
      </c>
      <c r="J84" s="294"/>
      <c r="K84" s="274"/>
      <c r="L84" s="45"/>
      <c r="M84" s="45"/>
      <c r="N84" s="45"/>
      <c r="O84" s="45"/>
      <c r="P84" s="46"/>
      <c r="Q84" s="36"/>
      <c r="R84" s="114"/>
    </row>
    <row r="85" spans="1:113" ht="17.399999999999999" x14ac:dyDescent="0.6">
      <c r="A85" s="297"/>
      <c r="B85" s="300"/>
      <c r="C85" s="287"/>
      <c r="D85" s="343" t="s">
        <v>176</v>
      </c>
      <c r="E85" s="42"/>
      <c r="F85" s="42"/>
      <c r="G85" s="43"/>
      <c r="H85" s="36"/>
      <c r="I85" s="49" t="s">
        <v>38</v>
      </c>
      <c r="J85" s="294"/>
      <c r="K85" s="274"/>
      <c r="L85" s="45"/>
      <c r="M85" s="45"/>
      <c r="N85" s="45"/>
      <c r="O85" s="45"/>
      <c r="P85" s="46"/>
      <c r="Q85" s="36"/>
      <c r="R85" s="114"/>
    </row>
    <row r="86" spans="1:113" ht="17.399999999999999" x14ac:dyDescent="0.6">
      <c r="A86" s="297"/>
      <c r="B86" s="300"/>
      <c r="C86" s="287"/>
      <c r="D86" s="343" t="s">
        <v>177</v>
      </c>
      <c r="E86" s="42"/>
      <c r="F86" s="42"/>
      <c r="G86" s="43"/>
      <c r="H86" s="36"/>
      <c r="I86" s="49" t="s">
        <v>38</v>
      </c>
      <c r="J86" s="294"/>
      <c r="K86" s="274"/>
      <c r="L86" s="45"/>
      <c r="M86" s="45"/>
      <c r="N86" s="45"/>
      <c r="O86" s="45"/>
      <c r="P86" s="46"/>
      <c r="Q86" s="36"/>
      <c r="R86" s="114"/>
    </row>
    <row r="87" spans="1:113" ht="24" x14ac:dyDescent="0.6">
      <c r="A87" s="297"/>
      <c r="B87" s="300"/>
      <c r="C87" s="287"/>
      <c r="D87" s="343" t="s">
        <v>178</v>
      </c>
      <c r="E87" s="42"/>
      <c r="F87" s="42"/>
      <c r="G87" s="43"/>
      <c r="H87" s="36"/>
      <c r="I87" s="49" t="s">
        <v>38</v>
      </c>
      <c r="J87" s="294"/>
      <c r="K87" s="274"/>
      <c r="L87" s="45"/>
      <c r="M87" s="45"/>
      <c r="N87" s="45"/>
      <c r="O87" s="45"/>
      <c r="P87" s="46"/>
      <c r="Q87" s="36"/>
      <c r="R87" s="114"/>
    </row>
    <row r="88" spans="1:113" ht="17.399999999999999" x14ac:dyDescent="0.6">
      <c r="A88" s="297"/>
      <c r="B88" s="300"/>
      <c r="C88" s="287"/>
      <c r="D88" s="343" t="s">
        <v>179</v>
      </c>
      <c r="E88" s="42"/>
      <c r="F88" s="42"/>
      <c r="G88" s="43"/>
      <c r="H88" s="36"/>
      <c r="I88" s="49" t="s">
        <v>38</v>
      </c>
      <c r="J88" s="294"/>
      <c r="K88" s="274"/>
      <c r="L88" s="45"/>
      <c r="M88" s="45"/>
      <c r="N88" s="45"/>
      <c r="O88" s="45"/>
      <c r="P88" s="46"/>
      <c r="Q88" s="36"/>
      <c r="R88" s="114"/>
    </row>
    <row r="89" spans="1:113" s="19" customFormat="1" ht="36.6" thickBot="1" x14ac:dyDescent="0.65">
      <c r="A89" s="297"/>
      <c r="B89" s="301"/>
      <c r="C89" s="279"/>
      <c r="D89" s="346" t="s">
        <v>180</v>
      </c>
      <c r="E89" s="50"/>
      <c r="F89" s="50"/>
      <c r="G89" s="51"/>
      <c r="H89" s="36"/>
      <c r="I89" s="59" t="s">
        <v>38</v>
      </c>
      <c r="J89" s="303"/>
      <c r="K89" s="274"/>
      <c r="L89" s="53"/>
      <c r="M89" s="53"/>
      <c r="N89" s="53"/>
      <c r="O89" s="53"/>
      <c r="P89" s="54"/>
      <c r="Q89" s="36"/>
      <c r="R89" s="55"/>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row>
    <row r="90" spans="1:113" s="18" customFormat="1" ht="17.399999999999999" x14ac:dyDescent="0.6">
      <c r="A90" s="297"/>
      <c r="B90" s="299" t="s">
        <v>181</v>
      </c>
      <c r="C90" s="278" t="s">
        <v>182</v>
      </c>
      <c r="D90" s="370" t="s">
        <v>183</v>
      </c>
      <c r="E90" s="34"/>
      <c r="F90" s="34"/>
      <c r="G90" s="35"/>
      <c r="H90" s="36"/>
      <c r="I90" s="37" t="s">
        <v>38</v>
      </c>
      <c r="J90" s="302" t="str" cm="1">
        <f t="array" ref="J90">IF((AND(I90:I93=1)), "Fully Mapped", "Not/ Partially Mapped")</f>
        <v>Not/ Partially Mapped</v>
      </c>
      <c r="K90" s="274"/>
      <c r="L90" s="38"/>
      <c r="M90" s="38"/>
      <c r="N90" s="38"/>
      <c r="O90" s="38"/>
      <c r="P90" s="39"/>
      <c r="Q90" s="36"/>
      <c r="R90" s="40"/>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row>
    <row r="91" spans="1:113" ht="24" x14ac:dyDescent="0.6">
      <c r="A91" s="297"/>
      <c r="B91" s="300"/>
      <c r="C91" s="287"/>
      <c r="D91" s="344" t="s">
        <v>184</v>
      </c>
      <c r="E91" s="42"/>
      <c r="F91" s="42"/>
      <c r="G91" s="43"/>
      <c r="H91" s="36"/>
      <c r="I91" s="48" t="s">
        <v>38</v>
      </c>
      <c r="J91" s="294"/>
      <c r="K91" s="274"/>
      <c r="L91" s="45"/>
      <c r="M91" s="45"/>
      <c r="N91" s="45"/>
      <c r="O91" s="45"/>
      <c r="P91" s="46"/>
      <c r="Q91" s="36"/>
      <c r="R91" s="47"/>
    </row>
    <row r="92" spans="1:113" ht="96" x14ac:dyDescent="0.6">
      <c r="A92" s="297"/>
      <c r="B92" s="300"/>
      <c r="C92" s="287"/>
      <c r="D92" s="345" t="s">
        <v>185</v>
      </c>
      <c r="E92" s="42"/>
      <c r="F92" s="42"/>
      <c r="G92" s="43"/>
      <c r="H92" s="36"/>
      <c r="I92" s="49" t="s">
        <v>38</v>
      </c>
      <c r="J92" s="294"/>
      <c r="K92" s="274"/>
      <c r="L92" s="45"/>
      <c r="M92" s="45"/>
      <c r="N92" s="45"/>
      <c r="O92" s="45"/>
      <c r="P92" s="46"/>
      <c r="Q92" s="36"/>
      <c r="R92" s="47"/>
    </row>
    <row r="93" spans="1:113" ht="24.6" thickBot="1" x14ac:dyDescent="0.65">
      <c r="A93" s="297"/>
      <c r="B93" s="301"/>
      <c r="C93" s="279"/>
      <c r="D93" s="346" t="s">
        <v>186</v>
      </c>
      <c r="E93" s="42"/>
      <c r="F93" s="42"/>
      <c r="G93" s="43"/>
      <c r="H93" s="36"/>
      <c r="I93" s="59" t="s">
        <v>38</v>
      </c>
      <c r="J93" s="294"/>
      <c r="K93" s="274"/>
      <c r="L93" s="45"/>
      <c r="M93" s="45"/>
      <c r="N93" s="45"/>
      <c r="O93" s="45"/>
      <c r="P93" s="46"/>
      <c r="Q93" s="36"/>
      <c r="R93" s="47"/>
    </row>
    <row r="94" spans="1:113" s="18" customFormat="1" ht="17.399999999999999" x14ac:dyDescent="0.6">
      <c r="A94" s="297"/>
      <c r="B94" s="299" t="s">
        <v>187</v>
      </c>
      <c r="C94" s="278" t="s">
        <v>188</v>
      </c>
      <c r="D94" s="342" t="s">
        <v>189</v>
      </c>
      <c r="E94" s="34"/>
      <c r="F94" s="34"/>
      <c r="G94" s="35"/>
      <c r="H94" s="36"/>
      <c r="I94" s="57" t="s">
        <v>38</v>
      </c>
      <c r="J94" s="302" t="str" cm="1">
        <f t="array" ref="J94">IF((AND(I94:I96=1)), "Fully Mapped", "Not/ Partially Mapped")</f>
        <v>Not/ Partially Mapped</v>
      </c>
      <c r="K94" s="274"/>
      <c r="L94" s="38"/>
      <c r="M94" s="38"/>
      <c r="N94" s="38"/>
      <c r="O94" s="38"/>
      <c r="P94" s="39"/>
      <c r="Q94" s="36"/>
      <c r="R94" s="40"/>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row>
    <row r="95" spans="1:113" ht="17.399999999999999" x14ac:dyDescent="0.6">
      <c r="A95" s="297"/>
      <c r="B95" s="325"/>
      <c r="C95" s="287"/>
      <c r="D95" s="345" t="s">
        <v>190</v>
      </c>
      <c r="E95" s="95"/>
      <c r="F95" s="95"/>
      <c r="G95" s="96"/>
      <c r="H95" s="36"/>
      <c r="I95" s="49" t="s">
        <v>38</v>
      </c>
      <c r="J95" s="274"/>
      <c r="K95" s="274"/>
      <c r="L95" s="97"/>
      <c r="M95" s="97"/>
      <c r="N95" s="97"/>
      <c r="O95" s="97"/>
      <c r="P95" s="98"/>
      <c r="Q95" s="36"/>
      <c r="R95" s="99"/>
    </row>
    <row r="96" spans="1:113" s="19" customFormat="1" thickBot="1" x14ac:dyDescent="0.65">
      <c r="A96" s="297"/>
      <c r="B96" s="301"/>
      <c r="C96" s="279"/>
      <c r="D96" s="346" t="s">
        <v>191</v>
      </c>
      <c r="E96" s="50"/>
      <c r="F96" s="50"/>
      <c r="G96" s="51"/>
      <c r="H96" s="36"/>
      <c r="I96" s="59" t="s">
        <v>38</v>
      </c>
      <c r="J96" s="303"/>
      <c r="K96" s="275"/>
      <c r="L96" s="53"/>
      <c r="M96" s="53"/>
      <c r="N96" s="53"/>
      <c r="O96" s="53"/>
      <c r="P96" s="54"/>
      <c r="Q96" s="36"/>
      <c r="R96" s="55"/>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row>
    <row r="97" spans="1:113" s="18" customFormat="1" thickBot="1" x14ac:dyDescent="0.65">
      <c r="A97" s="306"/>
      <c r="B97" s="85" t="s">
        <v>11</v>
      </c>
      <c r="C97" s="26" t="s">
        <v>19</v>
      </c>
      <c r="D97" s="335" t="s">
        <v>13</v>
      </c>
      <c r="E97" s="86"/>
      <c r="F97" s="87"/>
      <c r="G97" s="87"/>
      <c r="H97" s="88"/>
      <c r="I97" s="89"/>
      <c r="J97" s="90"/>
      <c r="K97" s="92"/>
      <c r="L97" s="92"/>
      <c r="M97" s="92"/>
      <c r="N97" s="92"/>
      <c r="O97" s="92"/>
      <c r="P97" s="92"/>
      <c r="Q97" s="88"/>
      <c r="R97" s="110"/>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row>
    <row r="98" spans="1:113" s="18" customFormat="1" ht="24" x14ac:dyDescent="0.6">
      <c r="A98" s="296"/>
      <c r="B98" s="299" t="s">
        <v>192</v>
      </c>
      <c r="C98" s="278" t="s">
        <v>193</v>
      </c>
      <c r="D98" s="370" t="s">
        <v>194</v>
      </c>
      <c r="E98" s="61"/>
      <c r="F98" s="61"/>
      <c r="G98" s="62"/>
      <c r="H98" s="36"/>
      <c r="I98" s="57" t="s">
        <v>38</v>
      </c>
      <c r="J98" s="293" t="str" cm="1">
        <f t="array" ref="J98">IF((AND(I98:I99=1)), "Fully Mapped", "Not/ Partially Mapped")</f>
        <v>Not/ Partially Mapped</v>
      </c>
      <c r="K98" s="273">
        <f>SUM('Workings out'!I5:I10)</f>
        <v>0</v>
      </c>
      <c r="L98" s="63"/>
      <c r="M98" s="63"/>
      <c r="N98" s="63"/>
      <c r="O98" s="63"/>
      <c r="P98" s="64"/>
      <c r="Q98" s="36"/>
      <c r="R98" s="65"/>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row>
    <row r="99" spans="1:113" ht="24.6" thickBot="1" x14ac:dyDescent="0.65">
      <c r="A99" s="297"/>
      <c r="B99" s="301"/>
      <c r="C99" s="279"/>
      <c r="D99" s="369" t="s">
        <v>195</v>
      </c>
      <c r="E99" s="42"/>
      <c r="F99" s="42"/>
      <c r="G99" s="43"/>
      <c r="H99" s="36"/>
      <c r="I99" s="59" t="s">
        <v>38</v>
      </c>
      <c r="J99" s="294"/>
      <c r="K99" s="274"/>
      <c r="L99" s="45"/>
      <c r="M99" s="45"/>
      <c r="N99" s="45"/>
      <c r="O99" s="45"/>
      <c r="P99" s="46"/>
      <c r="Q99" s="36"/>
      <c r="R99" s="47"/>
    </row>
    <row r="100" spans="1:113" s="18" customFormat="1" ht="17.399999999999999" x14ac:dyDescent="0.6">
      <c r="A100" s="296"/>
      <c r="B100" s="299" t="s">
        <v>196</v>
      </c>
      <c r="C100" s="278" t="s">
        <v>197</v>
      </c>
      <c r="D100" s="342" t="s">
        <v>198</v>
      </c>
      <c r="E100" s="34"/>
      <c r="F100" s="34"/>
      <c r="G100" s="35"/>
      <c r="H100" s="36"/>
      <c r="I100" s="57" t="s">
        <v>38</v>
      </c>
      <c r="J100" s="302" t="str" cm="1">
        <f t="array" ref="J100">IF((AND(I100:I101=1)), "Fully Mapped", "Not/ Partially Mapped")</f>
        <v>Not/ Partially Mapped</v>
      </c>
      <c r="K100" s="274"/>
      <c r="L100" s="38"/>
      <c r="M100" s="38"/>
      <c r="N100" s="38"/>
      <c r="O100" s="38"/>
      <c r="P100" s="39"/>
      <c r="Q100" s="36"/>
      <c r="R100" s="40"/>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row>
    <row r="101" spans="1:113" thickBot="1" x14ac:dyDescent="0.65">
      <c r="A101" s="297"/>
      <c r="B101" s="301"/>
      <c r="C101" s="279"/>
      <c r="D101" s="346" t="s">
        <v>199</v>
      </c>
      <c r="E101" s="42"/>
      <c r="F101" s="42"/>
      <c r="G101" s="43"/>
      <c r="H101" s="36"/>
      <c r="I101" s="59" t="s">
        <v>38</v>
      </c>
      <c r="J101" s="294"/>
      <c r="K101" s="274"/>
      <c r="L101" s="45"/>
      <c r="M101" s="45"/>
      <c r="N101" s="45"/>
      <c r="O101" s="45"/>
      <c r="P101" s="46"/>
      <c r="Q101" s="36"/>
      <c r="R101" s="47"/>
    </row>
    <row r="102" spans="1:113" s="18" customFormat="1" ht="24" x14ac:dyDescent="0.6">
      <c r="A102" s="296"/>
      <c r="B102" s="299" t="s">
        <v>200</v>
      </c>
      <c r="C102" s="278" t="s">
        <v>201</v>
      </c>
      <c r="D102" s="342" t="s">
        <v>202</v>
      </c>
      <c r="E102" s="34"/>
      <c r="F102" s="34"/>
      <c r="G102" s="35"/>
      <c r="H102" s="36"/>
      <c r="I102" s="57" t="s">
        <v>38</v>
      </c>
      <c r="J102" s="302" t="str" cm="1">
        <f t="array" ref="J102">IF((AND(I102:I103=1)), "Fully Mapped", "Not/ Partially Mapped")</f>
        <v>Not/ Partially Mapped</v>
      </c>
      <c r="K102" s="274"/>
      <c r="L102" s="38"/>
      <c r="M102" s="38"/>
      <c r="N102" s="38"/>
      <c r="O102" s="38"/>
      <c r="P102" s="39"/>
      <c r="Q102" s="36"/>
      <c r="R102" s="40"/>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row>
    <row r="103" spans="1:113" thickBot="1" x14ac:dyDescent="0.65">
      <c r="A103" s="298"/>
      <c r="B103" s="301"/>
      <c r="C103" s="279"/>
      <c r="D103" s="346" t="s">
        <v>203</v>
      </c>
      <c r="E103" s="42"/>
      <c r="F103" s="42"/>
      <c r="G103" s="43"/>
      <c r="H103" s="36"/>
      <c r="I103" s="59" t="s">
        <v>38</v>
      </c>
      <c r="J103" s="294"/>
      <c r="K103" s="275"/>
      <c r="L103" s="45"/>
      <c r="M103" s="45"/>
      <c r="N103" s="45"/>
      <c r="O103" s="45"/>
      <c r="P103" s="46"/>
      <c r="Q103" s="36"/>
      <c r="R103" s="47"/>
    </row>
    <row r="104" spans="1:113" s="17" customFormat="1" thickBot="1" x14ac:dyDescent="0.65">
      <c r="A104" s="312" t="s">
        <v>204</v>
      </c>
      <c r="B104" s="85" t="s">
        <v>11</v>
      </c>
      <c r="C104" s="26" t="s">
        <v>12</v>
      </c>
      <c r="D104" s="337" t="s">
        <v>13</v>
      </c>
      <c r="E104" s="86"/>
      <c r="F104" s="87"/>
      <c r="G104" s="87"/>
      <c r="H104" s="88"/>
      <c r="I104" s="89"/>
      <c r="J104" s="90"/>
      <c r="K104" s="90"/>
      <c r="L104" s="92"/>
      <c r="M104" s="92"/>
      <c r="N104" s="92"/>
      <c r="O104" s="92"/>
      <c r="P104" s="92"/>
      <c r="Q104" s="88"/>
      <c r="R104" s="110"/>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row>
    <row r="105" spans="1:113" s="18" customFormat="1" ht="24" x14ac:dyDescent="0.6">
      <c r="A105" s="296"/>
      <c r="B105" s="299" t="s">
        <v>205</v>
      </c>
      <c r="C105" s="278" t="s">
        <v>206</v>
      </c>
      <c r="D105" s="342" t="s">
        <v>207</v>
      </c>
      <c r="E105" s="61"/>
      <c r="F105" s="61"/>
      <c r="G105" s="62"/>
      <c r="H105" s="36"/>
      <c r="I105" s="57" t="s">
        <v>38</v>
      </c>
      <c r="J105" s="293" t="str" cm="1">
        <f t="array" ref="J105">IF((AND(I105:I111=1)), "Fully Mapped", "Not/ Partially Mapped")</f>
        <v>Not/ Partially Mapped</v>
      </c>
      <c r="K105" s="273">
        <f>SUM('Workings out'!J5:J27)</f>
        <v>0</v>
      </c>
      <c r="L105" s="63"/>
      <c r="M105" s="63"/>
      <c r="N105" s="63"/>
      <c r="O105" s="63"/>
      <c r="P105" s="64"/>
      <c r="Q105" s="36"/>
      <c r="R105" s="113"/>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row>
    <row r="106" spans="1:113" ht="17.399999999999999" x14ac:dyDescent="0.6">
      <c r="A106" s="313"/>
      <c r="B106" s="304"/>
      <c r="C106" s="287"/>
      <c r="D106" s="345" t="s">
        <v>208</v>
      </c>
      <c r="E106" s="61"/>
      <c r="F106" s="61"/>
      <c r="G106" s="62"/>
      <c r="H106" s="36"/>
      <c r="I106" s="49" t="s">
        <v>38</v>
      </c>
      <c r="J106" s="293"/>
      <c r="K106" s="274"/>
      <c r="L106" s="63"/>
      <c r="M106" s="63"/>
      <c r="N106" s="63"/>
      <c r="O106" s="63"/>
      <c r="P106" s="64"/>
      <c r="Q106" s="36"/>
      <c r="R106" s="113"/>
    </row>
    <row r="107" spans="1:113" ht="24" x14ac:dyDescent="0.6">
      <c r="A107" s="313"/>
      <c r="B107" s="304"/>
      <c r="C107" s="287"/>
      <c r="D107" s="345" t="s">
        <v>209</v>
      </c>
      <c r="E107" s="61"/>
      <c r="F107" s="61"/>
      <c r="G107" s="62"/>
      <c r="H107" s="36"/>
      <c r="I107" s="49" t="s">
        <v>38</v>
      </c>
      <c r="J107" s="293"/>
      <c r="K107" s="274"/>
      <c r="L107" s="63"/>
      <c r="M107" s="63"/>
      <c r="N107" s="63"/>
      <c r="O107" s="63"/>
      <c r="P107" s="64"/>
      <c r="Q107" s="36"/>
      <c r="R107" s="113"/>
    </row>
    <row r="108" spans="1:113" ht="24" x14ac:dyDescent="0.6">
      <c r="A108" s="313"/>
      <c r="B108" s="304"/>
      <c r="C108" s="287"/>
      <c r="D108" s="345" t="s">
        <v>210</v>
      </c>
      <c r="E108" s="61"/>
      <c r="F108" s="61"/>
      <c r="G108" s="62"/>
      <c r="H108" s="36"/>
      <c r="I108" s="49" t="s">
        <v>38</v>
      </c>
      <c r="J108" s="293"/>
      <c r="K108" s="274"/>
      <c r="L108" s="63"/>
      <c r="M108" s="63"/>
      <c r="N108" s="63"/>
      <c r="O108" s="63"/>
      <c r="P108" s="64"/>
      <c r="Q108" s="36"/>
      <c r="R108" s="113"/>
    </row>
    <row r="109" spans="1:113" ht="24" x14ac:dyDescent="0.6">
      <c r="A109" s="313"/>
      <c r="B109" s="304"/>
      <c r="C109" s="287"/>
      <c r="D109" s="345" t="s">
        <v>211</v>
      </c>
      <c r="E109" s="61"/>
      <c r="F109" s="61"/>
      <c r="G109" s="62"/>
      <c r="H109" s="36"/>
      <c r="I109" s="49" t="s">
        <v>38</v>
      </c>
      <c r="J109" s="293"/>
      <c r="K109" s="274"/>
      <c r="L109" s="63"/>
      <c r="M109" s="63"/>
      <c r="N109" s="63"/>
      <c r="O109" s="63"/>
      <c r="P109" s="64"/>
      <c r="Q109" s="36"/>
      <c r="R109" s="113"/>
    </row>
    <row r="110" spans="1:113" ht="24" x14ac:dyDescent="0.6">
      <c r="A110" s="297"/>
      <c r="B110" s="300"/>
      <c r="C110" s="287"/>
      <c r="D110" s="345" t="s">
        <v>212</v>
      </c>
      <c r="E110" s="42"/>
      <c r="F110" s="42"/>
      <c r="G110" s="43"/>
      <c r="H110" s="36"/>
      <c r="I110" s="49" t="s">
        <v>38</v>
      </c>
      <c r="J110" s="294"/>
      <c r="K110" s="274"/>
      <c r="L110" s="45"/>
      <c r="M110" s="45"/>
      <c r="N110" s="45"/>
      <c r="O110" s="45"/>
      <c r="P110" s="46"/>
      <c r="Q110" s="36"/>
      <c r="R110" s="114"/>
    </row>
    <row r="111" spans="1:113" s="19" customFormat="1" thickBot="1" x14ac:dyDescent="0.65">
      <c r="A111" s="298"/>
      <c r="B111" s="301"/>
      <c r="C111" s="279"/>
      <c r="D111" s="346" t="s">
        <v>213</v>
      </c>
      <c r="E111" s="50"/>
      <c r="F111" s="50"/>
      <c r="G111" s="51"/>
      <c r="H111" s="36"/>
      <c r="I111" s="59" t="s">
        <v>38</v>
      </c>
      <c r="J111" s="303"/>
      <c r="K111" s="274"/>
      <c r="L111" s="53"/>
      <c r="M111" s="53"/>
      <c r="N111" s="53"/>
      <c r="O111" s="53"/>
      <c r="P111" s="54"/>
      <c r="Q111" s="36"/>
      <c r="R111" s="55"/>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row>
    <row r="112" spans="1:113" s="18" customFormat="1" ht="17.399999999999999" x14ac:dyDescent="0.6">
      <c r="A112" s="296"/>
      <c r="B112" s="299" t="s">
        <v>214</v>
      </c>
      <c r="C112" s="278" t="s">
        <v>215</v>
      </c>
      <c r="D112" s="338" t="s">
        <v>216</v>
      </c>
      <c r="E112" s="34"/>
      <c r="F112" s="34"/>
      <c r="G112" s="35"/>
      <c r="H112" s="36"/>
      <c r="I112" s="57" t="s">
        <v>38</v>
      </c>
      <c r="J112" s="302" t="str" cm="1">
        <f t="array" ref="J112">IF((AND(I113:I126=1)), "Fully Mapped", "Not/ Partially Mapped")</f>
        <v>Not/ Partially Mapped</v>
      </c>
      <c r="K112" s="274"/>
      <c r="L112" s="38"/>
      <c r="M112" s="38"/>
      <c r="N112" s="38"/>
      <c r="O112" s="38"/>
      <c r="P112" s="39"/>
      <c r="Q112" s="36"/>
      <c r="R112" s="40"/>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row>
    <row r="113" spans="1:113" ht="96" x14ac:dyDescent="0.6">
      <c r="A113" s="313"/>
      <c r="B113" s="304"/>
      <c r="C113" s="287"/>
      <c r="D113" s="372" t="s">
        <v>217</v>
      </c>
      <c r="E113" s="61"/>
      <c r="F113" s="61"/>
      <c r="G113" s="62"/>
      <c r="H113" s="36"/>
      <c r="I113" s="49" t="s">
        <v>38</v>
      </c>
      <c r="J113" s="293"/>
      <c r="K113" s="274"/>
      <c r="L113" s="63"/>
      <c r="M113" s="63"/>
      <c r="N113" s="63"/>
      <c r="O113" s="63"/>
      <c r="P113" s="64"/>
      <c r="Q113" s="36"/>
      <c r="R113" s="65"/>
    </row>
    <row r="114" spans="1:113" ht="24" x14ac:dyDescent="0.6">
      <c r="A114" s="313"/>
      <c r="B114" s="304"/>
      <c r="C114" s="287"/>
      <c r="D114" s="343" t="s">
        <v>218</v>
      </c>
      <c r="E114" s="61"/>
      <c r="F114" s="61"/>
      <c r="G114" s="62"/>
      <c r="H114" s="36"/>
      <c r="I114" s="49" t="s">
        <v>38</v>
      </c>
      <c r="J114" s="293"/>
      <c r="K114" s="274"/>
      <c r="L114" s="63"/>
      <c r="M114" s="63"/>
      <c r="N114" s="63"/>
      <c r="O114" s="63"/>
      <c r="P114" s="64"/>
      <c r="Q114" s="36"/>
      <c r="R114" s="65"/>
    </row>
    <row r="115" spans="1:113" ht="17.399999999999999" x14ac:dyDescent="0.6">
      <c r="A115" s="313"/>
      <c r="B115" s="304"/>
      <c r="C115" s="287"/>
      <c r="D115" s="344" t="s">
        <v>219</v>
      </c>
      <c r="E115" s="61"/>
      <c r="F115" s="61"/>
      <c r="G115" s="62"/>
      <c r="H115" s="36"/>
      <c r="I115" s="49" t="s">
        <v>38</v>
      </c>
      <c r="J115" s="293"/>
      <c r="K115" s="274"/>
      <c r="L115" s="63"/>
      <c r="M115" s="63"/>
      <c r="N115" s="63"/>
      <c r="O115" s="63"/>
      <c r="P115" s="64"/>
      <c r="Q115" s="36"/>
      <c r="R115" s="65"/>
    </row>
    <row r="116" spans="1:113" ht="24" x14ac:dyDescent="0.6">
      <c r="A116" s="313"/>
      <c r="B116" s="304"/>
      <c r="C116" s="287"/>
      <c r="D116" s="343" t="s">
        <v>220</v>
      </c>
      <c r="E116" s="61"/>
      <c r="F116" s="61"/>
      <c r="G116" s="62"/>
      <c r="H116" s="36"/>
      <c r="I116" s="49" t="s">
        <v>38</v>
      </c>
      <c r="J116" s="293"/>
      <c r="K116" s="274"/>
      <c r="L116" s="63"/>
      <c r="M116" s="63"/>
      <c r="N116" s="63"/>
      <c r="O116" s="63"/>
      <c r="P116" s="64"/>
      <c r="Q116" s="36"/>
      <c r="R116" s="65"/>
    </row>
    <row r="117" spans="1:113" ht="17.399999999999999" x14ac:dyDescent="0.6">
      <c r="A117" s="313"/>
      <c r="B117" s="304"/>
      <c r="C117" s="287"/>
      <c r="D117" s="344" t="s">
        <v>221</v>
      </c>
      <c r="E117" s="61"/>
      <c r="F117" s="61"/>
      <c r="G117" s="62"/>
      <c r="H117" s="36"/>
      <c r="I117" s="49" t="s">
        <v>38</v>
      </c>
      <c r="J117" s="293"/>
      <c r="K117" s="274"/>
      <c r="L117" s="63"/>
      <c r="M117" s="63"/>
      <c r="N117" s="63"/>
      <c r="O117" s="63"/>
      <c r="P117" s="64"/>
      <c r="Q117" s="36"/>
      <c r="R117" s="65"/>
    </row>
    <row r="118" spans="1:113" ht="24" x14ac:dyDescent="0.6">
      <c r="A118" s="313"/>
      <c r="B118" s="304"/>
      <c r="C118" s="287"/>
      <c r="D118" s="345" t="s">
        <v>222</v>
      </c>
      <c r="E118" s="61"/>
      <c r="F118" s="61"/>
      <c r="G118" s="62"/>
      <c r="H118" s="36"/>
      <c r="I118" s="49" t="s">
        <v>38</v>
      </c>
      <c r="J118" s="293"/>
      <c r="K118" s="274"/>
      <c r="L118" s="63"/>
      <c r="M118" s="63"/>
      <c r="N118" s="63"/>
      <c r="O118" s="63"/>
      <c r="P118" s="64"/>
      <c r="Q118" s="36"/>
      <c r="R118" s="65"/>
    </row>
    <row r="119" spans="1:113" ht="17.399999999999999" x14ac:dyDescent="0.6">
      <c r="A119" s="313"/>
      <c r="B119" s="304"/>
      <c r="C119" s="287"/>
      <c r="D119" s="345" t="s">
        <v>223</v>
      </c>
      <c r="E119" s="61"/>
      <c r="F119" s="61"/>
      <c r="G119" s="62"/>
      <c r="H119" s="36"/>
      <c r="I119" s="49" t="s">
        <v>38</v>
      </c>
      <c r="J119" s="293"/>
      <c r="K119" s="274"/>
      <c r="L119" s="63"/>
      <c r="M119" s="63"/>
      <c r="N119" s="63"/>
      <c r="O119" s="63"/>
      <c r="P119" s="64"/>
      <c r="Q119" s="36"/>
      <c r="R119" s="65"/>
    </row>
    <row r="120" spans="1:113" ht="24" x14ac:dyDescent="0.6">
      <c r="A120" s="313"/>
      <c r="B120" s="304"/>
      <c r="C120" s="287"/>
      <c r="D120" s="343" t="s">
        <v>224</v>
      </c>
      <c r="E120" s="61"/>
      <c r="F120" s="61"/>
      <c r="G120" s="62"/>
      <c r="H120" s="36"/>
      <c r="I120" s="48" t="s">
        <v>38</v>
      </c>
      <c r="J120" s="293"/>
      <c r="K120" s="274"/>
      <c r="L120" s="63"/>
      <c r="M120" s="63"/>
      <c r="N120" s="63"/>
      <c r="O120" s="63"/>
      <c r="P120" s="64"/>
      <c r="Q120" s="36"/>
      <c r="R120" s="65"/>
    </row>
    <row r="121" spans="1:113" ht="17.399999999999999" x14ac:dyDescent="0.6">
      <c r="A121" s="313"/>
      <c r="B121" s="304"/>
      <c r="C121" s="287"/>
      <c r="D121" s="343" t="s">
        <v>225</v>
      </c>
      <c r="E121" s="61"/>
      <c r="F121" s="61"/>
      <c r="G121" s="62"/>
      <c r="H121" s="36"/>
      <c r="I121" s="49" t="s">
        <v>38</v>
      </c>
      <c r="J121" s="293"/>
      <c r="K121" s="274"/>
      <c r="L121" s="63"/>
      <c r="M121" s="63"/>
      <c r="N121" s="63"/>
      <c r="O121" s="63"/>
      <c r="P121" s="64"/>
      <c r="Q121" s="36"/>
      <c r="R121" s="65"/>
    </row>
    <row r="122" spans="1:113" ht="24" x14ac:dyDescent="0.6">
      <c r="A122" s="313"/>
      <c r="B122" s="304"/>
      <c r="C122" s="287"/>
      <c r="D122" s="344" t="s">
        <v>226</v>
      </c>
      <c r="E122" s="61"/>
      <c r="F122" s="61"/>
      <c r="G122" s="62"/>
      <c r="H122" s="36"/>
      <c r="I122" s="49" t="s">
        <v>38</v>
      </c>
      <c r="J122" s="293"/>
      <c r="K122" s="274"/>
      <c r="L122" s="63"/>
      <c r="M122" s="63"/>
      <c r="N122" s="63"/>
      <c r="O122" s="63"/>
      <c r="P122" s="64"/>
      <c r="Q122" s="36"/>
      <c r="R122" s="65"/>
    </row>
    <row r="123" spans="1:113" ht="24" x14ac:dyDescent="0.6">
      <c r="A123" s="313"/>
      <c r="B123" s="304"/>
      <c r="C123" s="287"/>
      <c r="D123" s="345" t="s">
        <v>227</v>
      </c>
      <c r="E123" s="61"/>
      <c r="F123" s="61"/>
      <c r="G123" s="62"/>
      <c r="H123" s="36"/>
      <c r="I123" s="49" t="s">
        <v>38</v>
      </c>
      <c r="J123" s="293"/>
      <c r="K123" s="274"/>
      <c r="L123" s="63"/>
      <c r="M123" s="63"/>
      <c r="N123" s="63"/>
      <c r="O123" s="63"/>
      <c r="P123" s="64"/>
      <c r="Q123" s="36"/>
      <c r="R123" s="65"/>
    </row>
    <row r="124" spans="1:113" ht="24" x14ac:dyDescent="0.6">
      <c r="A124" s="313"/>
      <c r="B124" s="304"/>
      <c r="C124" s="287"/>
      <c r="D124" s="345" t="s">
        <v>228</v>
      </c>
      <c r="E124" s="61"/>
      <c r="F124" s="61"/>
      <c r="G124" s="62"/>
      <c r="H124" s="36"/>
      <c r="I124" s="49" t="s">
        <v>38</v>
      </c>
      <c r="J124" s="293"/>
      <c r="K124" s="274"/>
      <c r="L124" s="63"/>
      <c r="M124" s="63"/>
      <c r="N124" s="63"/>
      <c r="O124" s="63"/>
      <c r="P124" s="64"/>
      <c r="Q124" s="36"/>
      <c r="R124" s="65"/>
    </row>
    <row r="125" spans="1:113" ht="17.399999999999999" x14ac:dyDescent="0.6">
      <c r="A125" s="297"/>
      <c r="B125" s="300"/>
      <c r="C125" s="287"/>
      <c r="D125" s="343" t="s">
        <v>229</v>
      </c>
      <c r="E125" s="42"/>
      <c r="F125" s="42"/>
      <c r="G125" s="43"/>
      <c r="H125" s="36"/>
      <c r="I125" s="49" t="s">
        <v>38</v>
      </c>
      <c r="J125" s="294"/>
      <c r="K125" s="274"/>
      <c r="L125" s="45"/>
      <c r="M125" s="45"/>
      <c r="N125" s="45"/>
      <c r="O125" s="45"/>
      <c r="P125" s="46"/>
      <c r="Q125" s="36"/>
      <c r="R125" s="47"/>
    </row>
    <row r="126" spans="1:113" s="19" customFormat="1" thickBot="1" x14ac:dyDescent="0.65">
      <c r="A126" s="298"/>
      <c r="B126" s="301"/>
      <c r="C126" s="279"/>
      <c r="D126" s="369" t="s">
        <v>230</v>
      </c>
      <c r="E126" s="67"/>
      <c r="F126" s="67"/>
      <c r="G126" s="68"/>
      <c r="H126" s="36"/>
      <c r="I126" s="52" t="s">
        <v>38</v>
      </c>
      <c r="J126" s="305"/>
      <c r="K126" s="274"/>
      <c r="L126" s="69"/>
      <c r="M126" s="69"/>
      <c r="N126" s="69"/>
      <c r="O126" s="69"/>
      <c r="P126" s="70"/>
      <c r="Q126" s="36"/>
      <c r="R126" s="71"/>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row>
    <row r="127" spans="1:113" s="19" customFormat="1" ht="84.6" thickBot="1" x14ac:dyDescent="0.65">
      <c r="A127" s="272"/>
      <c r="B127" s="115" t="s">
        <v>231</v>
      </c>
      <c r="C127" s="102" t="s">
        <v>232</v>
      </c>
      <c r="D127" s="336" t="s">
        <v>233</v>
      </c>
      <c r="E127" s="104"/>
      <c r="F127" s="104"/>
      <c r="G127" s="104"/>
      <c r="H127" s="116"/>
      <c r="I127" s="31" t="s">
        <v>38</v>
      </c>
      <c r="J127" s="106" t="str">
        <f>IF((AND(I127=1)), "Fully Mapped", "Not/ Partially Mapped")</f>
        <v>Not/ Partially Mapped</v>
      </c>
      <c r="K127" s="275"/>
      <c r="L127" s="107"/>
      <c r="M127" s="107"/>
      <c r="N127" s="107"/>
      <c r="O127" s="107"/>
      <c r="P127" s="107"/>
      <c r="Q127" s="116"/>
      <c r="R127" s="117"/>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row>
    <row r="128" spans="1:113" s="17" customFormat="1" thickBot="1" x14ac:dyDescent="0.65">
      <c r="A128" s="312"/>
      <c r="B128" s="85" t="s">
        <v>11</v>
      </c>
      <c r="C128" s="26" t="s">
        <v>19</v>
      </c>
      <c r="D128" s="334" t="s">
        <v>13</v>
      </c>
      <c r="E128" s="86"/>
      <c r="F128" s="87"/>
      <c r="G128" s="87"/>
      <c r="H128" s="88"/>
      <c r="I128" s="89"/>
      <c r="J128" s="90"/>
      <c r="K128" s="92"/>
      <c r="L128" s="92"/>
      <c r="M128" s="92"/>
      <c r="N128" s="92"/>
      <c r="O128" s="92"/>
      <c r="P128" s="92"/>
      <c r="Q128" s="88"/>
      <c r="R128" s="110"/>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row>
    <row r="129" spans="1:113" s="18" customFormat="1" ht="42" thickBot="1" x14ac:dyDescent="0.65">
      <c r="A129" s="296"/>
      <c r="B129" s="85" t="s">
        <v>234</v>
      </c>
      <c r="C129" s="102" t="s">
        <v>235</v>
      </c>
      <c r="D129" s="339" t="s">
        <v>236</v>
      </c>
      <c r="E129" s="61"/>
      <c r="F129" s="61"/>
      <c r="G129" s="62"/>
      <c r="H129" s="36"/>
      <c r="I129" s="30" t="s">
        <v>38</v>
      </c>
      <c r="J129" s="82" t="str" cm="1">
        <f t="array" ref="J129">IF((AND(I129:I129=1)), "Fully Mapped", "Not/ Partially Mapped")</f>
        <v>Not/ Partially Mapped</v>
      </c>
      <c r="K129" s="273">
        <f>SUM('Workings out'!K5:K13)</f>
        <v>0</v>
      </c>
      <c r="L129" s="63"/>
      <c r="M129" s="63"/>
      <c r="N129" s="63"/>
      <c r="O129" s="63"/>
      <c r="P129" s="64"/>
      <c r="Q129" s="36"/>
      <c r="R129" s="8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row>
    <row r="130" spans="1:113" s="18" customFormat="1" ht="17.399999999999999" x14ac:dyDescent="0.6">
      <c r="A130" s="296"/>
      <c r="B130" s="299" t="s">
        <v>237</v>
      </c>
      <c r="C130" s="278" t="s">
        <v>238</v>
      </c>
      <c r="D130" s="370" t="s">
        <v>239</v>
      </c>
      <c r="E130" s="34"/>
      <c r="F130" s="34"/>
      <c r="G130" s="35"/>
      <c r="H130" s="36"/>
      <c r="I130" s="37" t="s">
        <v>38</v>
      </c>
      <c r="J130" s="302" t="str" cm="1">
        <f t="array" ref="J130">IF((AND(I130:I137=1)), "Fully Mapped", "Not/ Partially Mapped")</f>
        <v>Not/ Partially Mapped</v>
      </c>
      <c r="K130" s="274"/>
      <c r="L130" s="38"/>
      <c r="M130" s="38"/>
      <c r="N130" s="38"/>
      <c r="O130" s="38"/>
      <c r="P130" s="39"/>
      <c r="Q130" s="36"/>
      <c r="R130" s="40"/>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row>
    <row r="131" spans="1:113" ht="36" x14ac:dyDescent="0.6">
      <c r="A131" s="313"/>
      <c r="B131" s="304"/>
      <c r="C131" s="287"/>
      <c r="D131" s="343" t="s">
        <v>240</v>
      </c>
      <c r="E131" s="61"/>
      <c r="F131" s="61"/>
      <c r="G131" s="62"/>
      <c r="H131" s="36"/>
      <c r="I131" s="48" t="s">
        <v>38</v>
      </c>
      <c r="J131" s="293"/>
      <c r="K131" s="274"/>
      <c r="L131" s="63"/>
      <c r="M131" s="63"/>
      <c r="N131" s="63"/>
      <c r="O131" s="63"/>
      <c r="P131" s="64"/>
      <c r="Q131" s="36"/>
      <c r="R131" s="65"/>
    </row>
    <row r="132" spans="1:113" ht="24" x14ac:dyDescent="0.6">
      <c r="A132" s="313"/>
      <c r="B132" s="304"/>
      <c r="C132" s="287"/>
      <c r="D132" s="344" t="s">
        <v>241</v>
      </c>
      <c r="E132" s="61"/>
      <c r="F132" s="61"/>
      <c r="G132" s="62"/>
      <c r="H132" s="36"/>
      <c r="I132" s="49" t="s">
        <v>38</v>
      </c>
      <c r="J132" s="293"/>
      <c r="K132" s="274"/>
      <c r="L132" s="63"/>
      <c r="M132" s="63"/>
      <c r="N132" s="63"/>
      <c r="O132" s="63"/>
      <c r="P132" s="64"/>
      <c r="Q132" s="36"/>
      <c r="R132" s="65"/>
    </row>
    <row r="133" spans="1:113" ht="36" x14ac:dyDescent="0.6">
      <c r="A133" s="313"/>
      <c r="B133" s="304"/>
      <c r="C133" s="287"/>
      <c r="D133" s="345" t="s">
        <v>242</v>
      </c>
      <c r="E133" s="61"/>
      <c r="F133" s="61"/>
      <c r="G133" s="62"/>
      <c r="H133" s="36"/>
      <c r="I133" s="44" t="s">
        <v>38</v>
      </c>
      <c r="J133" s="293"/>
      <c r="K133" s="274"/>
      <c r="L133" s="63"/>
      <c r="M133" s="63"/>
      <c r="N133" s="63"/>
      <c r="O133" s="63"/>
      <c r="P133" s="64"/>
      <c r="Q133" s="36"/>
      <c r="R133" s="65"/>
    </row>
    <row r="134" spans="1:113" ht="17.399999999999999" x14ac:dyDescent="0.6">
      <c r="A134" s="313"/>
      <c r="B134" s="304"/>
      <c r="C134" s="287"/>
      <c r="D134" s="343" t="s">
        <v>243</v>
      </c>
      <c r="E134" s="61"/>
      <c r="F134" s="61"/>
      <c r="G134" s="62"/>
      <c r="H134" s="36"/>
      <c r="I134" s="44" t="s">
        <v>38</v>
      </c>
      <c r="J134" s="293"/>
      <c r="K134" s="274"/>
      <c r="L134" s="63"/>
      <c r="M134" s="63"/>
      <c r="N134" s="63"/>
      <c r="O134" s="63"/>
      <c r="P134" s="64"/>
      <c r="Q134" s="36"/>
      <c r="R134" s="65"/>
    </row>
    <row r="135" spans="1:113" ht="17.399999999999999" x14ac:dyDescent="0.6">
      <c r="A135" s="313"/>
      <c r="B135" s="304"/>
      <c r="C135" s="287"/>
      <c r="D135" s="343" t="s">
        <v>244</v>
      </c>
      <c r="E135" s="61"/>
      <c r="F135" s="61"/>
      <c r="G135" s="62"/>
      <c r="H135" s="36"/>
      <c r="I135" s="48" t="s">
        <v>38</v>
      </c>
      <c r="J135" s="293"/>
      <c r="K135" s="274"/>
      <c r="L135" s="63"/>
      <c r="M135" s="63"/>
      <c r="N135" s="63"/>
      <c r="O135" s="63"/>
      <c r="P135" s="64"/>
      <c r="Q135" s="36"/>
      <c r="R135" s="65"/>
    </row>
    <row r="136" spans="1:113" ht="17.399999999999999" x14ac:dyDescent="0.6">
      <c r="A136" s="297"/>
      <c r="B136" s="300"/>
      <c r="C136" s="287"/>
      <c r="D136" s="344" t="s">
        <v>245</v>
      </c>
      <c r="E136" s="42"/>
      <c r="F136" s="42"/>
      <c r="G136" s="43"/>
      <c r="H136" s="36"/>
      <c r="I136" s="49" t="s">
        <v>38</v>
      </c>
      <c r="J136" s="294"/>
      <c r="K136" s="274"/>
      <c r="L136" s="45"/>
      <c r="M136" s="45"/>
      <c r="N136" s="45"/>
      <c r="O136" s="45"/>
      <c r="P136" s="46"/>
      <c r="Q136" s="36"/>
      <c r="R136" s="314"/>
    </row>
    <row r="137" spans="1:113" s="19" customFormat="1" ht="24.6" thickBot="1" x14ac:dyDescent="0.65">
      <c r="A137" s="298"/>
      <c r="B137" s="301"/>
      <c r="C137" s="279"/>
      <c r="D137" s="346" t="s">
        <v>246</v>
      </c>
      <c r="E137" s="67"/>
      <c r="F137" s="67"/>
      <c r="G137" s="68"/>
      <c r="H137" s="36"/>
      <c r="I137" s="52" t="s">
        <v>38</v>
      </c>
      <c r="J137" s="305"/>
      <c r="K137" s="275"/>
      <c r="L137" s="69"/>
      <c r="M137" s="69"/>
      <c r="N137" s="69"/>
      <c r="O137" s="69"/>
      <c r="P137" s="70"/>
      <c r="Q137" s="36"/>
      <c r="R137" s="315"/>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row>
    <row r="138" spans="1:113" s="17" customFormat="1" thickBot="1" x14ac:dyDescent="0.65">
      <c r="A138" s="270" t="s">
        <v>247</v>
      </c>
      <c r="B138" s="85" t="s">
        <v>11</v>
      </c>
      <c r="C138" s="26" t="s">
        <v>12</v>
      </c>
      <c r="D138" s="334" t="s">
        <v>13</v>
      </c>
      <c r="E138" s="86"/>
      <c r="F138" s="87"/>
      <c r="G138" s="87"/>
      <c r="H138" s="88"/>
      <c r="I138" s="89"/>
      <c r="J138" s="90"/>
      <c r="K138" s="90"/>
      <c r="L138" s="92"/>
      <c r="M138" s="92"/>
      <c r="N138" s="92"/>
      <c r="O138" s="92"/>
      <c r="P138" s="92"/>
      <c r="Q138" s="88"/>
      <c r="R138" s="110"/>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row>
    <row r="139" spans="1:113" s="18" customFormat="1" ht="60.6" thickBot="1" x14ac:dyDescent="0.65">
      <c r="A139" s="271"/>
      <c r="B139" s="115" t="s">
        <v>248</v>
      </c>
      <c r="C139" s="102" t="s">
        <v>249</v>
      </c>
      <c r="D139" s="336" t="s">
        <v>250</v>
      </c>
      <c r="E139" s="61"/>
      <c r="F139" s="61"/>
      <c r="G139" s="62"/>
      <c r="H139" s="36"/>
      <c r="I139" s="30" t="s">
        <v>38</v>
      </c>
      <c r="J139" s="82" t="str" cm="1">
        <f t="array" ref="J139">IF((AND(I139:I139=1)), "Fully Mapped", "Not/ Partially Mapped")</f>
        <v>Not/ Partially Mapped</v>
      </c>
      <c r="K139" s="273">
        <f>SUM('Workings out'!L5:L12)</f>
        <v>0</v>
      </c>
      <c r="L139" s="63"/>
      <c r="M139" s="63"/>
      <c r="N139" s="63"/>
      <c r="O139" s="63"/>
      <c r="P139" s="64"/>
      <c r="Q139" s="36"/>
      <c r="R139" s="65"/>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row>
    <row r="140" spans="1:113" s="17" customFormat="1" ht="36.6" thickBot="1" x14ac:dyDescent="0.65">
      <c r="A140" s="271"/>
      <c r="B140" s="115" t="s">
        <v>251</v>
      </c>
      <c r="C140" s="102" t="s">
        <v>252</v>
      </c>
      <c r="D140" s="336" t="s">
        <v>253</v>
      </c>
      <c r="E140" s="104"/>
      <c r="F140" s="104"/>
      <c r="G140" s="105"/>
      <c r="H140" s="36"/>
      <c r="I140" s="30" t="s">
        <v>38</v>
      </c>
      <c r="J140" s="106" t="str" cm="1">
        <f t="array" ref="J140">IF((AND(I140:I140=1)), "Fully Mapped", "Not/ Partially Mapped")</f>
        <v>Not/ Partially Mapped</v>
      </c>
      <c r="K140" s="274"/>
      <c r="L140" s="107"/>
      <c r="M140" s="107"/>
      <c r="N140" s="107"/>
      <c r="O140" s="107"/>
      <c r="P140" s="108"/>
      <c r="Q140" s="36"/>
      <c r="R140" s="109"/>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row>
    <row r="141" spans="1:113" s="17" customFormat="1" ht="108.6" thickBot="1" x14ac:dyDescent="0.65">
      <c r="A141" s="271"/>
      <c r="B141" s="115" t="s">
        <v>254</v>
      </c>
      <c r="C141" s="102" t="s">
        <v>255</v>
      </c>
      <c r="D141" s="336" t="s">
        <v>256</v>
      </c>
      <c r="E141" s="118"/>
      <c r="F141" s="118"/>
      <c r="G141" s="119"/>
      <c r="H141" s="36"/>
      <c r="I141" s="30" t="s">
        <v>38</v>
      </c>
      <c r="J141" s="120" t="str">
        <f>IF((AND(I141=1)), "Fully Mapped", "Not/ Partially Mapped")</f>
        <v>Not/ Partially Mapped</v>
      </c>
      <c r="K141" s="274"/>
      <c r="L141" s="121"/>
      <c r="M141" s="121"/>
      <c r="N141" s="121"/>
      <c r="O141" s="121"/>
      <c r="P141" s="122"/>
      <c r="Q141" s="36"/>
      <c r="R141" s="123"/>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row>
    <row r="142" spans="1:113" s="17" customFormat="1" ht="84.6" thickBot="1" x14ac:dyDescent="0.65">
      <c r="A142" s="271"/>
      <c r="B142" s="115" t="s">
        <v>257</v>
      </c>
      <c r="C142" s="102" t="s">
        <v>258</v>
      </c>
      <c r="D142" s="336" t="s">
        <v>259</v>
      </c>
      <c r="E142" s="118"/>
      <c r="F142" s="118"/>
      <c r="G142" s="119"/>
      <c r="H142" s="36"/>
      <c r="I142" s="30" t="s">
        <v>38</v>
      </c>
      <c r="J142" s="120" t="str">
        <f>IF((AND(I142=1)), "Fully Mapped", "Not/ Partially Mapped")</f>
        <v>Not/ Partially Mapped</v>
      </c>
      <c r="K142" s="274"/>
      <c r="L142" s="121"/>
      <c r="M142" s="121"/>
      <c r="N142" s="121"/>
      <c r="O142" s="121"/>
      <c r="P142" s="122"/>
      <c r="Q142" s="36"/>
      <c r="R142" s="123"/>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row>
    <row r="143" spans="1:113" s="17" customFormat="1" ht="72.599999999999994" thickBot="1" x14ac:dyDescent="0.65">
      <c r="A143" s="271"/>
      <c r="B143" s="115" t="s">
        <v>260</v>
      </c>
      <c r="C143" s="102" t="s">
        <v>261</v>
      </c>
      <c r="D143" s="336" t="s">
        <v>262</v>
      </c>
      <c r="E143" s="118"/>
      <c r="F143" s="118"/>
      <c r="G143" s="119"/>
      <c r="H143" s="36"/>
      <c r="I143" s="30" t="s">
        <v>38</v>
      </c>
      <c r="J143" s="120" t="str">
        <f>IF((AND(I143=1)), "Fully Mapped", "Not/ Partially Mapped")</f>
        <v>Not/ Partially Mapped</v>
      </c>
      <c r="K143" s="274"/>
      <c r="L143" s="121"/>
      <c r="M143" s="121"/>
      <c r="N143" s="121"/>
      <c r="O143" s="121"/>
      <c r="P143" s="122"/>
      <c r="Q143" s="36"/>
      <c r="R143" s="123"/>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row>
    <row r="144" spans="1:113" s="17" customFormat="1" ht="42" thickBot="1" x14ac:dyDescent="0.65">
      <c r="A144" s="271"/>
      <c r="B144" s="115" t="s">
        <v>263</v>
      </c>
      <c r="C144" s="102" t="s">
        <v>264</v>
      </c>
      <c r="D144" s="336" t="s">
        <v>265</v>
      </c>
      <c r="E144" s="118"/>
      <c r="F144" s="118"/>
      <c r="G144" s="119"/>
      <c r="H144" s="36"/>
      <c r="I144" s="30" t="s">
        <v>38</v>
      </c>
      <c r="J144" s="120" t="str">
        <f>IF((AND(I144=1)), "Fully Mapped", "Not/ Partially Mapped")</f>
        <v>Not/ Partially Mapped</v>
      </c>
      <c r="K144" s="274"/>
      <c r="L144" s="121"/>
      <c r="M144" s="121"/>
      <c r="N144" s="121"/>
      <c r="O144" s="121"/>
      <c r="P144" s="122"/>
      <c r="Q144" s="36"/>
      <c r="R144" s="123"/>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row>
    <row r="145" spans="1:113" s="17" customFormat="1" ht="156.6" thickBot="1" x14ac:dyDescent="0.65">
      <c r="A145" s="271"/>
      <c r="B145" s="115" t="s">
        <v>266</v>
      </c>
      <c r="C145" s="102" t="s">
        <v>267</v>
      </c>
      <c r="D145" s="336" t="s">
        <v>268</v>
      </c>
      <c r="E145" s="118"/>
      <c r="F145" s="118"/>
      <c r="G145" s="119"/>
      <c r="H145" s="36"/>
      <c r="I145" s="30" t="s">
        <v>38</v>
      </c>
      <c r="J145" s="120" t="str">
        <f>IF((AND(I145=1)), "Fully Mapped", "Not/ Partially Mapped")</f>
        <v>Not/ Partially Mapped</v>
      </c>
      <c r="K145" s="274"/>
      <c r="L145" s="121"/>
      <c r="M145" s="121"/>
      <c r="N145" s="121"/>
      <c r="O145" s="121"/>
      <c r="P145" s="122"/>
      <c r="Q145" s="36"/>
      <c r="R145" s="123"/>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row>
    <row r="146" spans="1:113" s="17" customFormat="1" ht="84.6" thickBot="1" x14ac:dyDescent="0.65">
      <c r="A146" s="271"/>
      <c r="B146" s="115" t="s">
        <v>269</v>
      </c>
      <c r="C146" s="102" t="s">
        <v>270</v>
      </c>
      <c r="D146" s="336" t="s">
        <v>271</v>
      </c>
      <c r="E146" s="118"/>
      <c r="F146" s="118"/>
      <c r="G146" s="119"/>
      <c r="H146" s="36"/>
      <c r="I146" s="30" t="s">
        <v>38</v>
      </c>
      <c r="J146" s="120" t="str" cm="1">
        <f t="array" ref="J146">IF((AND(I146:I146=1)), "Fully Mapped", "Not/ Partially Mapped")</f>
        <v>Not/ Partially Mapped</v>
      </c>
      <c r="K146" s="275"/>
      <c r="L146" s="121"/>
      <c r="M146" s="121"/>
      <c r="N146" s="121"/>
      <c r="O146" s="121"/>
      <c r="P146" s="122"/>
      <c r="Q146" s="36"/>
      <c r="R146" s="123"/>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row>
    <row r="147" spans="1:113" s="17" customFormat="1" thickBot="1" x14ac:dyDescent="0.65">
      <c r="A147" s="271"/>
      <c r="B147" s="85" t="s">
        <v>11</v>
      </c>
      <c r="C147" s="26" t="s">
        <v>19</v>
      </c>
      <c r="D147" s="335" t="s">
        <v>13</v>
      </c>
      <c r="E147" s="86"/>
      <c r="F147" s="87"/>
      <c r="G147" s="87"/>
      <c r="H147" s="88"/>
      <c r="I147" s="89"/>
      <c r="J147" s="90"/>
      <c r="K147" s="92"/>
      <c r="L147" s="92"/>
      <c r="M147" s="92"/>
      <c r="N147" s="92"/>
      <c r="O147" s="92"/>
      <c r="P147" s="92"/>
      <c r="Q147" s="88"/>
      <c r="R147" s="110"/>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row>
    <row r="148" spans="1:113" s="17" customFormat="1" thickBot="1" x14ac:dyDescent="0.65">
      <c r="A148" s="271"/>
      <c r="B148" s="276" t="s">
        <v>272</v>
      </c>
      <c r="C148" s="278" t="s">
        <v>267</v>
      </c>
      <c r="D148" s="342" t="s">
        <v>273</v>
      </c>
      <c r="E148" s="124"/>
      <c r="F148" s="34"/>
      <c r="G148" s="34"/>
      <c r="H148" s="125"/>
      <c r="I148" s="37" t="s">
        <v>38</v>
      </c>
      <c r="J148" s="273" t="str" cm="1">
        <f t="array" ref="J148">IF((AND(I148:I157=1)), "Fully Mapped", "Not/ Partially Mapped")</f>
        <v>Not/ Partially Mapped</v>
      </c>
      <c r="K148" s="273">
        <f>SUM('Workings out'!M5:M15)</f>
        <v>0</v>
      </c>
      <c r="L148" s="38"/>
      <c r="M148" s="38"/>
      <c r="N148" s="38"/>
      <c r="O148" s="39"/>
      <c r="P148" s="38"/>
      <c r="Q148" s="125"/>
      <c r="R148" s="126"/>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row>
    <row r="149" spans="1:113" s="17" customFormat="1" ht="24.6" thickBot="1" x14ac:dyDescent="0.65">
      <c r="A149" s="271"/>
      <c r="B149" s="286"/>
      <c r="C149" s="287"/>
      <c r="D149" s="345" t="s">
        <v>274</v>
      </c>
      <c r="E149" s="127"/>
      <c r="F149" s="61"/>
      <c r="G149" s="61"/>
      <c r="H149" s="128"/>
      <c r="I149" s="44" t="s">
        <v>38</v>
      </c>
      <c r="J149" s="274"/>
      <c r="K149" s="274"/>
      <c r="L149" s="63"/>
      <c r="M149" s="63"/>
      <c r="N149" s="63"/>
      <c r="O149" s="64"/>
      <c r="P149" s="63"/>
      <c r="Q149" s="128"/>
      <c r="R149" s="129"/>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row>
    <row r="150" spans="1:113" s="17" customFormat="1" ht="24.6" thickBot="1" x14ac:dyDescent="0.65">
      <c r="A150" s="271"/>
      <c r="B150" s="286"/>
      <c r="C150" s="287"/>
      <c r="D150" s="345" t="s">
        <v>275</v>
      </c>
      <c r="E150" s="127"/>
      <c r="F150" s="61"/>
      <c r="G150" s="61"/>
      <c r="H150" s="128"/>
      <c r="I150" s="44" t="s">
        <v>38</v>
      </c>
      <c r="J150" s="274"/>
      <c r="K150" s="274"/>
      <c r="L150" s="63"/>
      <c r="M150" s="63"/>
      <c r="N150" s="63"/>
      <c r="O150" s="64"/>
      <c r="P150" s="63"/>
      <c r="Q150" s="128"/>
      <c r="R150" s="129"/>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row>
    <row r="151" spans="1:113" s="17" customFormat="1" ht="24.6" thickBot="1" x14ac:dyDescent="0.65">
      <c r="A151" s="271"/>
      <c r="B151" s="286"/>
      <c r="C151" s="287"/>
      <c r="D151" s="345" t="s">
        <v>276</v>
      </c>
      <c r="E151" s="127"/>
      <c r="F151" s="61"/>
      <c r="G151" s="61"/>
      <c r="H151" s="128"/>
      <c r="I151" s="44" t="s">
        <v>38</v>
      </c>
      <c r="J151" s="274"/>
      <c r="K151" s="274"/>
      <c r="L151" s="63"/>
      <c r="M151" s="63"/>
      <c r="N151" s="63"/>
      <c r="O151" s="64"/>
      <c r="P151" s="63"/>
      <c r="Q151" s="128"/>
      <c r="R151" s="129"/>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row>
    <row r="152" spans="1:113" s="17" customFormat="1" ht="24.6" thickBot="1" x14ac:dyDescent="0.65">
      <c r="A152" s="271"/>
      <c r="B152" s="286"/>
      <c r="C152" s="287"/>
      <c r="D152" s="345" t="s">
        <v>277</v>
      </c>
      <c r="E152" s="127"/>
      <c r="F152" s="61"/>
      <c r="G152" s="61"/>
      <c r="H152" s="128"/>
      <c r="I152" s="44" t="s">
        <v>38</v>
      </c>
      <c r="J152" s="274"/>
      <c r="K152" s="274"/>
      <c r="L152" s="63"/>
      <c r="M152" s="63"/>
      <c r="N152" s="63"/>
      <c r="O152" s="64"/>
      <c r="P152" s="63"/>
      <c r="Q152" s="128"/>
      <c r="R152" s="129"/>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row>
    <row r="153" spans="1:113" s="17" customFormat="1" thickBot="1" x14ac:dyDescent="0.65">
      <c r="A153" s="271"/>
      <c r="B153" s="286"/>
      <c r="C153" s="287"/>
      <c r="D153" s="345" t="s">
        <v>278</v>
      </c>
      <c r="E153" s="127"/>
      <c r="F153" s="61"/>
      <c r="G153" s="61"/>
      <c r="H153" s="128"/>
      <c r="I153" s="44" t="s">
        <v>38</v>
      </c>
      <c r="J153" s="274"/>
      <c r="K153" s="274"/>
      <c r="L153" s="63"/>
      <c r="M153" s="63"/>
      <c r="N153" s="63"/>
      <c r="O153" s="64"/>
      <c r="P153" s="63"/>
      <c r="Q153" s="128"/>
      <c r="R153" s="129"/>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row>
    <row r="154" spans="1:113" s="17" customFormat="1" thickBot="1" x14ac:dyDescent="0.65">
      <c r="A154" s="271"/>
      <c r="B154" s="286"/>
      <c r="C154" s="287"/>
      <c r="D154" s="343" t="s">
        <v>279</v>
      </c>
      <c r="E154" s="127"/>
      <c r="F154" s="61"/>
      <c r="G154" s="61"/>
      <c r="H154" s="128"/>
      <c r="I154" s="44" t="s">
        <v>38</v>
      </c>
      <c r="J154" s="274"/>
      <c r="K154" s="274"/>
      <c r="L154" s="63"/>
      <c r="M154" s="63"/>
      <c r="N154" s="63"/>
      <c r="O154" s="64"/>
      <c r="P154" s="63"/>
      <c r="Q154" s="128"/>
      <c r="R154" s="129"/>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row>
    <row r="155" spans="1:113" s="17" customFormat="1" ht="24.6" thickBot="1" x14ac:dyDescent="0.65">
      <c r="A155" s="271"/>
      <c r="B155" s="286"/>
      <c r="C155" s="287"/>
      <c r="D155" s="344" t="s">
        <v>280</v>
      </c>
      <c r="E155" s="127"/>
      <c r="F155" s="61"/>
      <c r="G155" s="61"/>
      <c r="H155" s="128"/>
      <c r="I155" s="44" t="s">
        <v>38</v>
      </c>
      <c r="J155" s="274"/>
      <c r="K155" s="274"/>
      <c r="L155" s="63"/>
      <c r="M155" s="63"/>
      <c r="N155" s="63"/>
      <c r="O155" s="64"/>
      <c r="P155" s="63"/>
      <c r="Q155" s="128"/>
      <c r="R155" s="129"/>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row>
    <row r="156" spans="1:113" s="17" customFormat="1" ht="24.6" thickBot="1" x14ac:dyDescent="0.65">
      <c r="A156" s="271"/>
      <c r="B156" s="286"/>
      <c r="C156" s="287"/>
      <c r="D156" s="345" t="s">
        <v>281</v>
      </c>
      <c r="E156" s="127"/>
      <c r="F156" s="61"/>
      <c r="G156" s="61"/>
      <c r="H156" s="128"/>
      <c r="I156" s="44" t="s">
        <v>38</v>
      </c>
      <c r="J156" s="274"/>
      <c r="K156" s="274"/>
      <c r="L156" s="63"/>
      <c r="M156" s="63"/>
      <c r="N156" s="63"/>
      <c r="O156" s="64"/>
      <c r="P156" s="63"/>
      <c r="Q156" s="128"/>
      <c r="R156" s="129"/>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row>
    <row r="157" spans="1:113" s="17" customFormat="1" ht="24.6" thickBot="1" x14ac:dyDescent="0.65">
      <c r="A157" s="271"/>
      <c r="B157" s="277"/>
      <c r="C157" s="279"/>
      <c r="D157" s="346" t="s">
        <v>282</v>
      </c>
      <c r="E157" s="130"/>
      <c r="F157" s="95"/>
      <c r="G157" s="131"/>
      <c r="H157" s="116"/>
      <c r="I157" s="132" t="s">
        <v>38</v>
      </c>
      <c r="J157" s="275"/>
      <c r="K157" s="274"/>
      <c r="L157" s="97"/>
      <c r="M157" s="97"/>
      <c r="N157" s="97"/>
      <c r="O157" s="98"/>
      <c r="P157" s="133"/>
      <c r="Q157" s="116"/>
      <c r="R157" s="13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row>
    <row r="158" spans="1:113" s="17" customFormat="1" ht="84.6" thickBot="1" x14ac:dyDescent="0.65">
      <c r="A158" s="272"/>
      <c r="B158" s="115" t="s">
        <v>283</v>
      </c>
      <c r="C158" s="102" t="s">
        <v>284</v>
      </c>
      <c r="D158" s="336" t="s">
        <v>285</v>
      </c>
      <c r="E158" s="104"/>
      <c r="F158" s="104"/>
      <c r="G158" s="104"/>
      <c r="H158" s="36"/>
      <c r="I158" s="30" t="s">
        <v>38</v>
      </c>
      <c r="J158" s="135" t="str" cm="1">
        <f t="array" ref="J158">IF((AND(I158:I158=1)), "Fully Mapped", "Not/ Partially Mapped")</f>
        <v>Not/ Partially Mapped</v>
      </c>
      <c r="K158" s="275"/>
      <c r="L158" s="107"/>
      <c r="M158" s="107"/>
      <c r="N158" s="107"/>
      <c r="O158" s="107"/>
      <c r="P158" s="108"/>
      <c r="Q158" s="136"/>
      <c r="R158" s="109"/>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row>
    <row r="159" spans="1:113" s="17" customFormat="1" thickBot="1" x14ac:dyDescent="0.65">
      <c r="A159" s="270" t="s">
        <v>286</v>
      </c>
      <c r="B159" s="85" t="s">
        <v>11</v>
      </c>
      <c r="C159" s="26" t="s">
        <v>12</v>
      </c>
      <c r="D159" s="26" t="s">
        <v>13</v>
      </c>
      <c r="E159" s="86"/>
      <c r="F159" s="87"/>
      <c r="G159" s="87"/>
      <c r="H159" s="88"/>
      <c r="I159" s="89"/>
      <c r="J159" s="90"/>
      <c r="K159" s="92"/>
      <c r="L159" s="92"/>
      <c r="M159" s="92"/>
      <c r="N159" s="92"/>
      <c r="O159" s="92"/>
      <c r="P159" s="92"/>
      <c r="Q159" s="88"/>
      <c r="R159" s="110"/>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row>
    <row r="160" spans="1:113" s="17" customFormat="1" ht="36.6" thickBot="1" x14ac:dyDescent="0.65">
      <c r="A160" s="271"/>
      <c r="B160" s="85" t="s">
        <v>287</v>
      </c>
      <c r="C160" s="102" t="s">
        <v>288</v>
      </c>
      <c r="D160" s="336" t="s">
        <v>289</v>
      </c>
      <c r="E160" s="131"/>
      <c r="F160" s="131"/>
      <c r="G160" s="137"/>
      <c r="H160" s="36"/>
      <c r="I160" s="30" t="s">
        <v>38</v>
      </c>
      <c r="J160" s="138" t="str" cm="1">
        <f t="array" ref="J160">IF((AND(I160:I160=1)), "Fully Mapped", "Not/ Partially Mapped")</f>
        <v>Not/ Partially Mapped</v>
      </c>
      <c r="K160" s="273">
        <f>SUM('Workings out'!N5:N13)</f>
        <v>0</v>
      </c>
      <c r="L160" s="133"/>
      <c r="M160" s="133"/>
      <c r="N160" s="133"/>
      <c r="O160" s="133"/>
      <c r="P160" s="139"/>
      <c r="Q160" s="36"/>
      <c r="R160" s="140"/>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row>
    <row r="161" spans="1:113" s="17" customFormat="1" ht="36.6" thickBot="1" x14ac:dyDescent="0.65">
      <c r="A161" s="271"/>
      <c r="B161" s="85" t="s">
        <v>290</v>
      </c>
      <c r="C161" s="102" t="s">
        <v>291</v>
      </c>
      <c r="D161" s="336" t="s">
        <v>292</v>
      </c>
      <c r="E161" s="104"/>
      <c r="F161" s="104"/>
      <c r="G161" s="105"/>
      <c r="H161" s="36"/>
      <c r="I161" s="30" t="s">
        <v>38</v>
      </c>
      <c r="J161" s="106" t="str" cm="1">
        <f t="array" ref="J161">IF((AND(I161:I161=1)), "Fully Mapped", "Not/ Partially Mapped")</f>
        <v>Not/ Partially Mapped</v>
      </c>
      <c r="K161" s="274"/>
      <c r="L161" s="107"/>
      <c r="M161" s="107"/>
      <c r="N161" s="107"/>
      <c r="O161" s="107"/>
      <c r="P161" s="108"/>
      <c r="Q161" s="36"/>
      <c r="R161" s="109"/>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row>
    <row r="162" spans="1:113" s="18" customFormat="1" ht="72.599999999999994" thickBot="1" x14ac:dyDescent="0.65">
      <c r="A162" s="271"/>
      <c r="B162" s="85" t="s">
        <v>293</v>
      </c>
      <c r="C162" s="102" t="s">
        <v>294</v>
      </c>
      <c r="D162" s="336" t="s">
        <v>295</v>
      </c>
      <c r="E162" s="118"/>
      <c r="F162" s="118"/>
      <c r="G162" s="119"/>
      <c r="H162" s="36"/>
      <c r="I162" s="30" t="s">
        <v>38</v>
      </c>
      <c r="J162" s="120" t="str" cm="1">
        <f t="array" ref="J162">IF((AND(I162:I162=1)), "Fully Mapped", "Not/ Partially Mapped")</f>
        <v>Not/ Partially Mapped</v>
      </c>
      <c r="K162" s="274"/>
      <c r="L162" s="121"/>
      <c r="M162" s="121"/>
      <c r="N162" s="121"/>
      <c r="O162" s="121"/>
      <c r="P162" s="122"/>
      <c r="Q162" s="36"/>
      <c r="R162" s="123"/>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row>
    <row r="163" spans="1:113" s="17" customFormat="1" ht="36.6" thickBot="1" x14ac:dyDescent="0.65">
      <c r="A163" s="271"/>
      <c r="B163" s="85" t="s">
        <v>296</v>
      </c>
      <c r="C163" s="102" t="s">
        <v>297</v>
      </c>
      <c r="D163" s="336" t="s">
        <v>298</v>
      </c>
      <c r="E163" s="104"/>
      <c r="F163" s="104"/>
      <c r="G163" s="105"/>
      <c r="H163" s="36"/>
      <c r="I163" s="30" t="s">
        <v>38</v>
      </c>
      <c r="J163" s="106" t="str">
        <f>IF((AND(I163=1)), "Fully Mapped", "Not/ Partially Mapped")</f>
        <v>Not/ Partially Mapped</v>
      </c>
      <c r="K163" s="274"/>
      <c r="L163" s="107"/>
      <c r="M163" s="107"/>
      <c r="N163" s="107"/>
      <c r="O163" s="107"/>
      <c r="P163" s="108"/>
      <c r="Q163" s="36"/>
      <c r="R163" s="109"/>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row>
    <row r="164" spans="1:113" s="18" customFormat="1" ht="17.399999999999999" x14ac:dyDescent="0.6">
      <c r="A164" s="271"/>
      <c r="B164" s="291" t="s">
        <v>299</v>
      </c>
      <c r="C164" s="278" t="s">
        <v>300</v>
      </c>
      <c r="D164" s="330" t="s">
        <v>301</v>
      </c>
      <c r="E164" s="34"/>
      <c r="F164" s="34"/>
      <c r="G164" s="35"/>
      <c r="H164" s="36"/>
      <c r="I164" s="57" t="s">
        <v>38</v>
      </c>
      <c r="J164" s="273" t="str" cm="1">
        <f t="array" ref="J164">IF((AND(I164:I165=1)), "Fully Mapped", "Not/ Partially Mapped")</f>
        <v>Not/ Partially Mapped</v>
      </c>
      <c r="K164" s="274"/>
      <c r="L164" s="38"/>
      <c r="M164" s="38"/>
      <c r="N164" s="38"/>
      <c r="O164" s="38"/>
      <c r="P164" s="39"/>
      <c r="Q164" s="36"/>
      <c r="R164" s="40"/>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row>
    <row r="165" spans="1:113" s="19" customFormat="1" thickBot="1" x14ac:dyDescent="0.65">
      <c r="A165" s="271"/>
      <c r="B165" s="292"/>
      <c r="C165" s="279"/>
      <c r="D165" s="331" t="s">
        <v>302</v>
      </c>
      <c r="E165" s="50"/>
      <c r="F165" s="50"/>
      <c r="G165" s="51"/>
      <c r="H165" s="36"/>
      <c r="I165" s="59" t="s">
        <v>38</v>
      </c>
      <c r="J165" s="275"/>
      <c r="K165" s="274"/>
      <c r="L165" s="53"/>
      <c r="M165" s="53"/>
      <c r="N165" s="53"/>
      <c r="O165" s="53"/>
      <c r="P165" s="54"/>
      <c r="Q165" s="36"/>
      <c r="R165" s="55"/>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row>
    <row r="166" spans="1:113" s="19" customFormat="1" thickBot="1" x14ac:dyDescent="0.65">
      <c r="A166" s="271"/>
      <c r="B166" s="276" t="s">
        <v>303</v>
      </c>
      <c r="C166" s="278" t="s">
        <v>304</v>
      </c>
      <c r="D166" s="330" t="s">
        <v>305</v>
      </c>
      <c r="E166" s="61"/>
      <c r="F166" s="61"/>
      <c r="G166" s="62"/>
      <c r="H166" s="94"/>
      <c r="I166" s="141" t="s">
        <v>38</v>
      </c>
      <c r="J166" s="273" t="str" cm="1">
        <f t="array" ref="J166">IF((AND(I166:I167=1)), "Fully Mapped", "Not/ Partially Mapped")</f>
        <v>Not/ Partially Mapped</v>
      </c>
      <c r="K166" s="274"/>
      <c r="L166" s="63"/>
      <c r="M166" s="63"/>
      <c r="N166" s="63"/>
      <c r="O166" s="63"/>
      <c r="P166" s="64"/>
      <c r="Q166" s="94"/>
      <c r="R166" s="65"/>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row>
    <row r="167" spans="1:113" s="19" customFormat="1" thickBot="1" x14ac:dyDescent="0.65">
      <c r="A167" s="271"/>
      <c r="B167" s="277"/>
      <c r="C167" s="279"/>
      <c r="D167" s="331" t="s">
        <v>306</v>
      </c>
      <c r="E167" s="95"/>
      <c r="F167" s="95"/>
      <c r="G167" s="96"/>
      <c r="H167" s="36"/>
      <c r="I167" s="52" t="s">
        <v>38</v>
      </c>
      <c r="J167" s="275"/>
      <c r="K167" s="274"/>
      <c r="L167" s="97"/>
      <c r="M167" s="97"/>
      <c r="N167" s="97"/>
      <c r="O167" s="97"/>
      <c r="P167" s="98"/>
      <c r="Q167" s="36"/>
      <c r="R167" s="99"/>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row>
    <row r="168" spans="1:113" s="17" customFormat="1" ht="36.6" thickBot="1" x14ac:dyDescent="0.65">
      <c r="A168" s="271"/>
      <c r="B168" s="115" t="s">
        <v>307</v>
      </c>
      <c r="C168" s="102" t="s">
        <v>308</v>
      </c>
      <c r="D168" s="336" t="s">
        <v>309</v>
      </c>
      <c r="E168" s="118"/>
      <c r="F168" s="118"/>
      <c r="G168" s="119"/>
      <c r="H168" s="36"/>
      <c r="I168" s="30" t="s">
        <v>38</v>
      </c>
      <c r="J168" s="120" t="str">
        <f>IF((AND(I168=1)), "Fully Mapped", "Not/ Partially Mapped")</f>
        <v>Not/ Partially Mapped</v>
      </c>
      <c r="K168" s="275"/>
      <c r="L168" s="121"/>
      <c r="M168" s="121"/>
      <c r="N168" s="121"/>
      <c r="O168" s="121"/>
      <c r="P168" s="122"/>
      <c r="Q168" s="36"/>
      <c r="R168" s="123"/>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row>
    <row r="169" spans="1:113" s="17" customFormat="1" thickBot="1" x14ac:dyDescent="0.65">
      <c r="A169" s="271"/>
      <c r="B169" s="85" t="s">
        <v>11</v>
      </c>
      <c r="C169" s="26" t="s">
        <v>19</v>
      </c>
      <c r="D169" s="334" t="s">
        <v>13</v>
      </c>
      <c r="E169" s="86"/>
      <c r="F169" s="87"/>
      <c r="G169" s="87"/>
      <c r="H169" s="88"/>
      <c r="I169" s="89"/>
      <c r="J169" s="90"/>
      <c r="K169" s="92"/>
      <c r="L169" s="92"/>
      <c r="M169" s="92"/>
      <c r="N169" s="92"/>
      <c r="O169" s="92"/>
      <c r="P169" s="92"/>
      <c r="Q169" s="88"/>
      <c r="R169" s="110"/>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row>
    <row r="170" spans="1:113" s="18" customFormat="1" ht="36.6" thickBot="1" x14ac:dyDescent="0.65">
      <c r="A170" s="271"/>
      <c r="B170" s="85" t="s">
        <v>310</v>
      </c>
      <c r="C170" s="102" t="s">
        <v>311</v>
      </c>
      <c r="D170" s="336" t="s">
        <v>312</v>
      </c>
      <c r="E170" s="61"/>
      <c r="F170" s="61"/>
      <c r="G170" s="62"/>
      <c r="H170" s="36"/>
      <c r="I170" s="30" t="s">
        <v>38</v>
      </c>
      <c r="J170" s="82" t="str" cm="1">
        <f t="array" ref="J170">IF((AND(I170:I170=1)), "Fully Mapped", "Not/ Partially Mapped")</f>
        <v>Not/ Partially Mapped</v>
      </c>
      <c r="K170" s="273">
        <f>SUM('Workings out'!O5:O8)</f>
        <v>0</v>
      </c>
      <c r="L170" s="63"/>
      <c r="M170" s="63"/>
      <c r="N170" s="63"/>
      <c r="O170" s="63"/>
      <c r="P170" s="64"/>
      <c r="Q170" s="36"/>
      <c r="R170" s="65"/>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row>
    <row r="171" spans="1:113" s="17" customFormat="1" ht="36.6" thickBot="1" x14ac:dyDescent="0.65">
      <c r="A171" s="271"/>
      <c r="B171" s="85" t="s">
        <v>313</v>
      </c>
      <c r="C171" s="102" t="s">
        <v>314</v>
      </c>
      <c r="D171" s="336" t="s">
        <v>315</v>
      </c>
      <c r="E171" s="104"/>
      <c r="F171" s="104"/>
      <c r="G171" s="105"/>
      <c r="H171" s="36"/>
      <c r="I171" s="30" t="s">
        <v>38</v>
      </c>
      <c r="J171" s="106" t="str" cm="1">
        <f t="array" ref="J171">IF((AND(I171:I171=1)), "Fully Mapped", "Not/ Partially Mapped")</f>
        <v>Not/ Partially Mapped</v>
      </c>
      <c r="K171" s="274"/>
      <c r="L171" s="107"/>
      <c r="M171" s="107"/>
      <c r="N171" s="107"/>
      <c r="O171" s="107"/>
      <c r="P171" s="108"/>
      <c r="Q171" s="36"/>
      <c r="R171" s="109"/>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row>
    <row r="172" spans="1:113" s="17" customFormat="1" ht="36.6" thickBot="1" x14ac:dyDescent="0.65">
      <c r="A172" s="271"/>
      <c r="B172" s="85" t="s">
        <v>316</v>
      </c>
      <c r="C172" s="102" t="s">
        <v>300</v>
      </c>
      <c r="D172" s="336" t="s">
        <v>317</v>
      </c>
      <c r="E172" s="104"/>
      <c r="F172" s="104"/>
      <c r="G172" s="105"/>
      <c r="H172" s="36"/>
      <c r="I172" s="30" t="s">
        <v>38</v>
      </c>
      <c r="J172" s="106" t="str" cm="1">
        <f t="array" ref="J172">IF((AND(I172:I172=1)), "Fully Mapped", "Not/ Partially Mapped")</f>
        <v>Not/ Partially Mapped</v>
      </c>
      <c r="K172" s="274"/>
      <c r="L172" s="107"/>
      <c r="M172" s="107"/>
      <c r="N172" s="107"/>
      <c r="O172" s="107"/>
      <c r="P172" s="108"/>
      <c r="Q172" s="36"/>
      <c r="R172" s="109"/>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row>
    <row r="173" spans="1:113" s="17" customFormat="1" ht="36.6" thickBot="1" x14ac:dyDescent="0.65">
      <c r="A173" s="272"/>
      <c r="B173" s="85" t="s">
        <v>318</v>
      </c>
      <c r="C173" s="102" t="s">
        <v>130</v>
      </c>
      <c r="D173" s="336" t="s">
        <v>319</v>
      </c>
      <c r="E173" s="104"/>
      <c r="F173" s="104"/>
      <c r="G173" s="105"/>
      <c r="H173" s="142"/>
      <c r="I173" s="30" t="s">
        <v>38</v>
      </c>
      <c r="J173" s="106" t="str" cm="1">
        <f t="array" ref="J173">IF((AND(I173:I173=1)), "Fully Mapped", "Not/ Partially Mapped")</f>
        <v>Not/ Partially Mapped</v>
      </c>
      <c r="K173" s="275"/>
      <c r="L173" s="107"/>
      <c r="M173" s="107"/>
      <c r="N173" s="107"/>
      <c r="O173" s="107"/>
      <c r="P173" s="108"/>
      <c r="Q173" s="142"/>
      <c r="R173" s="109"/>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row>
    <row r="174" spans="1:113" s="17" customFormat="1" thickBot="1" x14ac:dyDescent="0.65">
      <c r="A174" s="270" t="s">
        <v>320</v>
      </c>
      <c r="B174" s="85" t="s">
        <v>11</v>
      </c>
      <c r="C174" s="26" t="s">
        <v>12</v>
      </c>
      <c r="D174" s="337" t="s">
        <v>13</v>
      </c>
      <c r="E174" s="86"/>
      <c r="F174" s="87"/>
      <c r="G174" s="87"/>
      <c r="H174" s="88"/>
      <c r="I174" s="89"/>
      <c r="J174" s="90"/>
      <c r="K174" s="92"/>
      <c r="L174" s="92"/>
      <c r="M174" s="92"/>
      <c r="N174" s="92"/>
      <c r="O174" s="92"/>
      <c r="P174" s="92"/>
      <c r="Q174" s="88"/>
      <c r="R174" s="110"/>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row>
    <row r="175" spans="1:113" ht="17.399999999999999" x14ac:dyDescent="0.6">
      <c r="A175" s="271"/>
      <c r="B175" s="276" t="s">
        <v>321</v>
      </c>
      <c r="C175" s="278" t="s">
        <v>322</v>
      </c>
      <c r="D175" s="342" t="s">
        <v>323</v>
      </c>
      <c r="E175" s="34"/>
      <c r="F175" s="34"/>
      <c r="G175" s="35"/>
      <c r="H175" s="143"/>
      <c r="I175" s="141" t="s">
        <v>38</v>
      </c>
      <c r="J175" s="273" t="str" cm="1">
        <f t="array" ref="J175">IF((AND(I175:I177=1)), "Fully Mapped", "Not/ Partially Mapped")</f>
        <v>Not/ Partially Mapped</v>
      </c>
      <c r="K175" s="273">
        <f>SUM('Workings out'!P5:P22)</f>
        <v>0</v>
      </c>
      <c r="L175" s="38"/>
      <c r="M175" s="38"/>
      <c r="N175" s="38"/>
      <c r="O175" s="38"/>
      <c r="P175" s="39"/>
      <c r="Q175" s="143"/>
      <c r="R175" s="40"/>
    </row>
    <row r="176" spans="1:113" ht="24" x14ac:dyDescent="0.6">
      <c r="A176" s="271"/>
      <c r="B176" s="286"/>
      <c r="C176" s="287"/>
      <c r="D176" s="343" t="s">
        <v>324</v>
      </c>
      <c r="E176" s="61"/>
      <c r="F176" s="61"/>
      <c r="G176" s="62"/>
      <c r="H176" s="94"/>
      <c r="I176" s="144" t="s">
        <v>38</v>
      </c>
      <c r="J176" s="274"/>
      <c r="K176" s="274"/>
      <c r="L176" s="45"/>
      <c r="M176" s="45"/>
      <c r="N176" s="45"/>
      <c r="O176" s="45"/>
      <c r="P176" s="46"/>
      <c r="Q176" s="145"/>
      <c r="R176" s="47"/>
    </row>
    <row r="177" spans="1:18" ht="36.6" thickBot="1" x14ac:dyDescent="0.65">
      <c r="A177" s="271"/>
      <c r="B177" s="277"/>
      <c r="C177" s="279"/>
      <c r="D177" s="369" t="s">
        <v>325</v>
      </c>
      <c r="E177" s="131"/>
      <c r="F177" s="131"/>
      <c r="G177" s="137"/>
      <c r="H177" s="36"/>
      <c r="I177" s="52" t="s">
        <v>38</v>
      </c>
      <c r="J177" s="275"/>
      <c r="K177" s="274"/>
      <c r="L177" s="133"/>
      <c r="M177" s="133"/>
      <c r="N177" s="133"/>
      <c r="O177" s="133"/>
      <c r="P177" s="139"/>
      <c r="Q177" s="36"/>
      <c r="R177" s="140"/>
    </row>
    <row r="178" spans="1:18" ht="108" x14ac:dyDescent="0.6">
      <c r="A178" s="271"/>
      <c r="B178" s="276" t="s">
        <v>326</v>
      </c>
      <c r="C178" s="278" t="s">
        <v>327</v>
      </c>
      <c r="D178" s="370" t="s">
        <v>328</v>
      </c>
      <c r="E178" s="34"/>
      <c r="F178" s="34"/>
      <c r="G178" s="34"/>
      <c r="H178" s="128"/>
      <c r="I178" s="37" t="s">
        <v>38</v>
      </c>
      <c r="J178" s="273" t="str" cm="1">
        <f t="array" ref="J178">IF((AND(I178:I183=1)), "Fully Mapped", "Not/ Partially Mapped")</f>
        <v>Not/ Partially Mapped</v>
      </c>
      <c r="K178" s="274"/>
      <c r="L178" s="38"/>
      <c r="M178" s="38"/>
      <c r="N178" s="38"/>
      <c r="O178" s="38"/>
      <c r="P178" s="38"/>
      <c r="Q178" s="128"/>
      <c r="R178" s="126"/>
    </row>
    <row r="179" spans="1:18" ht="17.399999999999999" x14ac:dyDescent="0.6">
      <c r="A179" s="271"/>
      <c r="B179" s="286"/>
      <c r="C179" s="287"/>
      <c r="D179" s="343" t="s">
        <v>329</v>
      </c>
      <c r="E179" s="61"/>
      <c r="F179" s="61"/>
      <c r="G179" s="61"/>
      <c r="H179" s="146"/>
      <c r="I179" s="44" t="s">
        <v>38</v>
      </c>
      <c r="J179" s="274"/>
      <c r="K179" s="274"/>
      <c r="L179" s="45"/>
      <c r="M179" s="45"/>
      <c r="N179" s="45"/>
      <c r="O179" s="45"/>
      <c r="P179" s="45"/>
      <c r="Q179" s="147"/>
      <c r="R179" s="148"/>
    </row>
    <row r="180" spans="1:18" ht="24" x14ac:dyDescent="0.6">
      <c r="A180" s="271"/>
      <c r="B180" s="286"/>
      <c r="C180" s="287"/>
      <c r="D180" s="344" t="s">
        <v>330</v>
      </c>
      <c r="E180" s="61"/>
      <c r="F180" s="61"/>
      <c r="G180" s="61"/>
      <c r="H180" s="146"/>
      <c r="I180" s="44" t="s">
        <v>38</v>
      </c>
      <c r="J180" s="274"/>
      <c r="K180" s="274"/>
      <c r="L180" s="45"/>
      <c r="M180" s="45"/>
      <c r="N180" s="45"/>
      <c r="O180" s="45"/>
      <c r="P180" s="45"/>
      <c r="Q180" s="147"/>
      <c r="R180" s="148"/>
    </row>
    <row r="181" spans="1:18" ht="17.399999999999999" x14ac:dyDescent="0.6">
      <c r="A181" s="271"/>
      <c r="B181" s="286"/>
      <c r="C181" s="287"/>
      <c r="D181" s="345" t="s">
        <v>331</v>
      </c>
      <c r="E181" s="61"/>
      <c r="F181" s="61"/>
      <c r="G181" s="61"/>
      <c r="H181" s="146"/>
      <c r="I181" s="44" t="s">
        <v>38</v>
      </c>
      <c r="J181" s="274"/>
      <c r="K181" s="274"/>
      <c r="L181" s="45"/>
      <c r="M181" s="45"/>
      <c r="N181" s="45"/>
      <c r="O181" s="45"/>
      <c r="P181" s="45"/>
      <c r="Q181" s="147"/>
      <c r="R181" s="148"/>
    </row>
    <row r="182" spans="1:18" ht="17.399999999999999" x14ac:dyDescent="0.6">
      <c r="A182" s="271"/>
      <c r="B182" s="286"/>
      <c r="C182" s="287"/>
      <c r="D182" s="343" t="s">
        <v>332</v>
      </c>
      <c r="E182" s="61"/>
      <c r="F182" s="61"/>
      <c r="G182" s="61"/>
      <c r="H182" s="146"/>
      <c r="I182" s="44" t="s">
        <v>38</v>
      </c>
      <c r="J182" s="274"/>
      <c r="K182" s="274"/>
      <c r="L182" s="45"/>
      <c r="M182" s="45"/>
      <c r="N182" s="45"/>
      <c r="O182" s="45"/>
      <c r="P182" s="45"/>
      <c r="Q182" s="147"/>
      <c r="R182" s="148"/>
    </row>
    <row r="183" spans="1:18" thickBot="1" x14ac:dyDescent="0.65">
      <c r="A183" s="271"/>
      <c r="B183" s="277"/>
      <c r="C183" s="279"/>
      <c r="D183" s="369" t="s">
        <v>333</v>
      </c>
      <c r="E183" s="131"/>
      <c r="F183" s="131"/>
      <c r="G183" s="131"/>
      <c r="I183" s="132" t="s">
        <v>38</v>
      </c>
      <c r="J183" s="275"/>
      <c r="K183" s="274"/>
      <c r="L183" s="133"/>
      <c r="M183" s="133"/>
      <c r="N183" s="133"/>
      <c r="O183" s="133"/>
      <c r="P183" s="133"/>
      <c r="R183" s="134"/>
    </row>
    <row r="184" spans="1:18" ht="48" x14ac:dyDescent="0.6">
      <c r="A184" s="271"/>
      <c r="B184" s="276" t="s">
        <v>334</v>
      </c>
      <c r="C184" s="278" t="s">
        <v>335</v>
      </c>
      <c r="D184" s="342" t="s">
        <v>336</v>
      </c>
      <c r="E184" s="34"/>
      <c r="F184" s="35"/>
      <c r="G184" s="34"/>
      <c r="H184" s="146"/>
      <c r="I184" s="37" t="s">
        <v>38</v>
      </c>
      <c r="J184" s="280" t="str" cm="1">
        <f t="array" ref="J184">IF((AND(I184:I187=1)), "Fully Mapped", "Not/ Partially Mapped")</f>
        <v>Not/ Partially Mapped</v>
      </c>
      <c r="K184" s="274"/>
      <c r="L184" s="38"/>
      <c r="M184" s="38"/>
      <c r="N184" s="38"/>
      <c r="O184" s="38"/>
      <c r="P184" s="38"/>
      <c r="Q184" s="128"/>
      <c r="R184" s="126"/>
    </row>
    <row r="185" spans="1:18" ht="36" x14ac:dyDescent="0.6">
      <c r="A185" s="271"/>
      <c r="B185" s="286"/>
      <c r="C185" s="287"/>
      <c r="D185" s="343" t="s">
        <v>337</v>
      </c>
      <c r="E185" s="61"/>
      <c r="F185" s="62"/>
      <c r="G185" s="61"/>
      <c r="H185" s="146"/>
      <c r="I185" s="44" t="s">
        <v>38</v>
      </c>
      <c r="J185" s="281"/>
      <c r="K185" s="274"/>
      <c r="L185" s="63"/>
      <c r="M185" s="63"/>
      <c r="N185" s="63"/>
      <c r="O185" s="63"/>
      <c r="P185" s="63"/>
      <c r="Q185" s="128"/>
      <c r="R185" s="129"/>
    </row>
    <row r="186" spans="1:18" ht="17.399999999999999" x14ac:dyDescent="0.6">
      <c r="A186" s="271"/>
      <c r="B186" s="286"/>
      <c r="C186" s="287"/>
      <c r="D186" s="343" t="s">
        <v>338</v>
      </c>
      <c r="E186" s="61"/>
      <c r="F186" s="62"/>
      <c r="G186" s="61"/>
      <c r="H186" s="146"/>
      <c r="I186" s="44" t="s">
        <v>38</v>
      </c>
      <c r="J186" s="281"/>
      <c r="K186" s="274"/>
      <c r="L186" s="63"/>
      <c r="M186" s="63"/>
      <c r="N186" s="63"/>
      <c r="O186" s="63"/>
      <c r="P186" s="63"/>
      <c r="Q186" s="128"/>
      <c r="R186" s="129"/>
    </row>
    <row r="187" spans="1:18" thickBot="1" x14ac:dyDescent="0.65">
      <c r="A187" s="271"/>
      <c r="B187" s="277"/>
      <c r="C187" s="279"/>
      <c r="D187" s="369" t="s">
        <v>339</v>
      </c>
      <c r="E187" s="131"/>
      <c r="F187" s="137"/>
      <c r="G187" s="131"/>
      <c r="I187" s="132" t="s">
        <v>38</v>
      </c>
      <c r="J187" s="282"/>
      <c r="K187" s="274"/>
      <c r="L187" s="133"/>
      <c r="M187" s="133"/>
      <c r="N187" s="133"/>
      <c r="O187" s="133"/>
      <c r="P187" s="133"/>
      <c r="R187" s="134"/>
    </row>
    <row r="188" spans="1:18" ht="24" x14ac:dyDescent="0.6">
      <c r="A188" s="271"/>
      <c r="B188" s="276" t="s">
        <v>340</v>
      </c>
      <c r="C188" s="278" t="s">
        <v>341</v>
      </c>
      <c r="D188" s="342" t="s">
        <v>342</v>
      </c>
      <c r="E188" s="34"/>
      <c r="F188" s="35"/>
      <c r="G188" s="34"/>
      <c r="H188" s="146"/>
      <c r="I188" s="37" t="s">
        <v>38</v>
      </c>
      <c r="J188" s="280" t="str" cm="1">
        <f t="array" ref="J188">IF((AND(I188:I192=1)), "Fully Mapped", "Not/ Partially Mapped")</f>
        <v>Not/ Partially Mapped</v>
      </c>
      <c r="K188" s="274"/>
      <c r="L188" s="38"/>
      <c r="M188" s="38"/>
      <c r="N188" s="38"/>
      <c r="O188" s="38"/>
      <c r="P188" s="38"/>
      <c r="Q188" s="128"/>
      <c r="R188" s="126"/>
    </row>
    <row r="189" spans="1:18" ht="24" x14ac:dyDescent="0.6">
      <c r="A189" s="271"/>
      <c r="B189" s="286"/>
      <c r="C189" s="287"/>
      <c r="D189" s="343" t="s">
        <v>343</v>
      </c>
      <c r="E189" s="61"/>
      <c r="F189" s="62"/>
      <c r="G189" s="61"/>
      <c r="H189" s="146"/>
      <c r="I189" s="44" t="s">
        <v>38</v>
      </c>
      <c r="J189" s="281"/>
      <c r="K189" s="274"/>
      <c r="L189" s="63"/>
      <c r="M189" s="63"/>
      <c r="N189" s="63"/>
      <c r="O189" s="63"/>
      <c r="P189" s="63"/>
      <c r="Q189" s="128"/>
      <c r="R189" s="129"/>
    </row>
    <row r="190" spans="1:18" ht="17.399999999999999" x14ac:dyDescent="0.6">
      <c r="A190" s="271"/>
      <c r="B190" s="286"/>
      <c r="C190" s="287"/>
      <c r="D190" s="344" t="s">
        <v>344</v>
      </c>
      <c r="E190" s="61"/>
      <c r="F190" s="62"/>
      <c r="G190" s="61"/>
      <c r="H190" s="146"/>
      <c r="I190" s="44" t="s">
        <v>38</v>
      </c>
      <c r="J190" s="281"/>
      <c r="K190" s="274"/>
      <c r="L190" s="63"/>
      <c r="M190" s="63"/>
      <c r="N190" s="63"/>
      <c r="O190" s="63"/>
      <c r="P190" s="63"/>
      <c r="Q190" s="128"/>
      <c r="R190" s="129"/>
    </row>
    <row r="191" spans="1:18" ht="17.399999999999999" x14ac:dyDescent="0.6">
      <c r="A191" s="271"/>
      <c r="B191" s="286"/>
      <c r="C191" s="287"/>
      <c r="D191" s="343" t="s">
        <v>345</v>
      </c>
      <c r="E191" s="61"/>
      <c r="F191" s="62"/>
      <c r="G191" s="61"/>
      <c r="H191" s="146"/>
      <c r="I191" s="44" t="s">
        <v>38</v>
      </c>
      <c r="J191" s="281"/>
      <c r="K191" s="274"/>
      <c r="L191" s="63"/>
      <c r="M191" s="63"/>
      <c r="N191" s="63"/>
      <c r="O191" s="63"/>
      <c r="P191" s="63"/>
      <c r="Q191" s="128"/>
      <c r="R191" s="129"/>
    </row>
    <row r="192" spans="1:18" thickBot="1" x14ac:dyDescent="0.65">
      <c r="A192" s="271"/>
      <c r="B192" s="277"/>
      <c r="C192" s="279"/>
      <c r="D192" s="369" t="s">
        <v>346</v>
      </c>
      <c r="E192" s="131"/>
      <c r="F192" s="137"/>
      <c r="G192" s="131"/>
      <c r="I192" s="132" t="s">
        <v>38</v>
      </c>
      <c r="J192" s="282"/>
      <c r="K192" s="275"/>
      <c r="L192" s="133"/>
      <c r="M192" s="133"/>
      <c r="N192" s="133"/>
      <c r="O192" s="133"/>
      <c r="P192" s="133"/>
      <c r="R192" s="134"/>
    </row>
    <row r="193" spans="1:113" s="17" customFormat="1" thickBot="1" x14ac:dyDescent="0.65">
      <c r="A193" s="271"/>
      <c r="B193" s="85" t="s">
        <v>11</v>
      </c>
      <c r="C193" s="26" t="s">
        <v>19</v>
      </c>
      <c r="D193" s="334" t="s">
        <v>13</v>
      </c>
      <c r="E193" s="86"/>
      <c r="F193" s="87"/>
      <c r="G193" s="87"/>
      <c r="H193" s="88"/>
      <c r="I193" s="92"/>
      <c r="J193" s="90"/>
      <c r="K193" s="92"/>
      <c r="L193" s="92"/>
      <c r="M193" s="92"/>
      <c r="N193" s="92"/>
      <c r="O193" s="92"/>
      <c r="P193" s="92"/>
      <c r="Q193" s="88"/>
      <c r="R193" s="110"/>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row>
    <row r="194" spans="1:113" ht="24" x14ac:dyDescent="0.6">
      <c r="A194" s="271"/>
      <c r="B194" s="276" t="s">
        <v>347</v>
      </c>
      <c r="C194" s="288" t="s">
        <v>348</v>
      </c>
      <c r="D194" s="342" t="s">
        <v>349</v>
      </c>
      <c r="E194" s="34"/>
      <c r="F194" s="35"/>
      <c r="G194" s="34"/>
      <c r="H194" s="150"/>
      <c r="I194" s="37" t="s">
        <v>38</v>
      </c>
      <c r="J194" s="280" t="str" cm="1">
        <f t="array" ref="J194">IF((AND(I194:I196=1)), "Fully Mapped", "Not/ Partially Mapped")</f>
        <v>Not/ Partially Mapped</v>
      </c>
      <c r="K194" s="283">
        <f>SUM('Workings out'!Q5:Q9)</f>
        <v>0</v>
      </c>
      <c r="L194" s="38"/>
      <c r="M194" s="38"/>
      <c r="N194" s="38"/>
      <c r="O194" s="38"/>
      <c r="P194" s="38"/>
      <c r="Q194" s="125"/>
      <c r="R194" s="126"/>
    </row>
    <row r="195" spans="1:113" ht="17.399999999999999" x14ac:dyDescent="0.6">
      <c r="A195" s="271"/>
      <c r="B195" s="286"/>
      <c r="C195" s="289"/>
      <c r="D195" s="343" t="s">
        <v>350</v>
      </c>
      <c r="E195" s="61"/>
      <c r="F195" s="62"/>
      <c r="G195" s="61"/>
      <c r="H195" s="146"/>
      <c r="I195" s="44" t="s">
        <v>38</v>
      </c>
      <c r="J195" s="281"/>
      <c r="K195" s="284"/>
      <c r="L195" s="63"/>
      <c r="M195" s="63"/>
      <c r="N195" s="63"/>
      <c r="O195" s="63"/>
      <c r="P195" s="63"/>
      <c r="Q195" s="128"/>
      <c r="R195" s="129"/>
    </row>
    <row r="196" spans="1:113" ht="108.6" thickBot="1" x14ac:dyDescent="0.65">
      <c r="A196" s="271"/>
      <c r="B196" s="277"/>
      <c r="C196" s="290"/>
      <c r="D196" s="369" t="s">
        <v>351</v>
      </c>
      <c r="E196" s="131"/>
      <c r="F196" s="137"/>
      <c r="G196" s="131"/>
      <c r="I196" s="132" t="s">
        <v>38</v>
      </c>
      <c r="J196" s="282"/>
      <c r="K196" s="284"/>
      <c r="L196" s="133"/>
      <c r="M196" s="133"/>
      <c r="N196" s="133"/>
      <c r="O196" s="133"/>
      <c r="P196" s="133"/>
      <c r="R196" s="134"/>
    </row>
    <row r="197" spans="1:113" ht="17.399999999999999" x14ac:dyDescent="0.6">
      <c r="A197" s="271"/>
      <c r="B197" s="276" t="s">
        <v>352</v>
      </c>
      <c r="C197" s="278" t="s">
        <v>353</v>
      </c>
      <c r="D197" s="342" t="s">
        <v>354</v>
      </c>
      <c r="E197" s="34"/>
      <c r="F197" s="35"/>
      <c r="G197" s="34"/>
      <c r="H197" s="146"/>
      <c r="I197" s="37" t="s">
        <v>38</v>
      </c>
      <c r="J197" s="280" t="str" cm="1">
        <f t="array" ref="J197">IF((AND(I197:I198=1)), "Fully Mapped", "Not/ Partially Mapped")</f>
        <v>Not/ Partially Mapped</v>
      </c>
      <c r="K197" s="284"/>
      <c r="L197" s="38"/>
      <c r="M197" s="38"/>
      <c r="N197" s="38"/>
      <c r="O197" s="38"/>
      <c r="P197" s="38"/>
      <c r="Q197" s="128"/>
      <c r="R197" s="126"/>
    </row>
    <row r="198" spans="1:113" ht="96.6" thickBot="1" x14ac:dyDescent="0.65">
      <c r="A198" s="272"/>
      <c r="B198" s="277"/>
      <c r="C198" s="279"/>
      <c r="D198" s="346" t="s">
        <v>355</v>
      </c>
      <c r="E198" s="131"/>
      <c r="F198" s="137"/>
      <c r="G198" s="131"/>
      <c r="I198" s="132" t="s">
        <v>38</v>
      </c>
      <c r="J198" s="282"/>
      <c r="K198" s="285"/>
      <c r="L198" s="133"/>
      <c r="M198" s="133"/>
      <c r="N198" s="133"/>
      <c r="O198" s="133"/>
      <c r="P198" s="133"/>
      <c r="R198" s="134"/>
    </row>
    <row r="199" spans="1:113" ht="17.399999999999999" x14ac:dyDescent="0.6">
      <c r="A199" s="151"/>
      <c r="B199" s="152"/>
      <c r="C199" s="151"/>
      <c r="D199" s="340"/>
      <c r="E199" s="153"/>
      <c r="F199" s="153"/>
      <c r="G199" s="153"/>
      <c r="I199" s="149"/>
      <c r="J199" s="154"/>
      <c r="K199" s="155"/>
      <c r="L199" s="149"/>
      <c r="M199" s="149"/>
      <c r="N199" s="149"/>
      <c r="O199" s="149"/>
      <c r="P199" s="149"/>
    </row>
    <row r="200" spans="1:113" ht="17.399999999999999" x14ac:dyDescent="0.6">
      <c r="A200" s="151"/>
      <c r="B200" s="152"/>
      <c r="C200" s="151"/>
      <c r="D200" s="340"/>
      <c r="E200" s="153"/>
      <c r="F200" s="153"/>
      <c r="G200" s="153"/>
      <c r="I200" s="149"/>
      <c r="J200" s="154"/>
      <c r="K200" s="155"/>
      <c r="L200" s="149"/>
      <c r="M200" s="149"/>
      <c r="N200" s="149"/>
      <c r="O200" s="149"/>
      <c r="P200" s="149"/>
    </row>
    <row r="201" spans="1:113" ht="17.399999999999999" x14ac:dyDescent="0.6">
      <c r="A201" s="151"/>
      <c r="B201" s="152"/>
      <c r="C201" s="151"/>
      <c r="D201" s="340"/>
      <c r="E201" s="153"/>
      <c r="F201" s="153"/>
      <c r="G201" s="153"/>
      <c r="I201" s="149"/>
      <c r="J201" s="154"/>
      <c r="K201" s="155"/>
      <c r="L201" s="149"/>
      <c r="M201" s="149"/>
      <c r="N201" s="149"/>
      <c r="O201" s="149"/>
      <c r="P201" s="149"/>
    </row>
    <row r="202" spans="1:113" ht="17.399999999999999" x14ac:dyDescent="0.6">
      <c r="A202" s="151"/>
      <c r="B202" s="152"/>
      <c r="C202" s="151"/>
      <c r="D202" s="340"/>
      <c r="E202" s="153"/>
      <c r="F202" s="153"/>
      <c r="G202" s="153"/>
      <c r="I202" s="149"/>
      <c r="J202" s="154"/>
      <c r="K202" s="155"/>
      <c r="L202" s="149"/>
      <c r="M202" s="149"/>
      <c r="N202" s="149"/>
      <c r="O202" s="149"/>
      <c r="P202" s="149"/>
    </row>
    <row r="203" spans="1:113" ht="17.399999999999999" x14ac:dyDescent="0.6">
      <c r="A203" s="151"/>
      <c r="B203" s="152"/>
      <c r="C203" s="151"/>
      <c r="D203" s="340"/>
      <c r="E203" s="153"/>
      <c r="F203" s="153"/>
      <c r="G203" s="153"/>
      <c r="I203" s="149"/>
      <c r="J203" s="154"/>
      <c r="K203" s="155"/>
      <c r="L203" s="149"/>
      <c r="M203" s="149"/>
      <c r="N203" s="149"/>
      <c r="O203" s="149"/>
      <c r="P203" s="149"/>
    </row>
    <row r="204" spans="1:113" ht="17.399999999999999" x14ac:dyDescent="0.6">
      <c r="A204" s="151"/>
      <c r="B204" s="152"/>
      <c r="C204" s="151"/>
      <c r="D204" s="340"/>
      <c r="E204" s="153"/>
      <c r="F204" s="153"/>
      <c r="G204" s="153"/>
      <c r="I204" s="149"/>
      <c r="J204" s="154"/>
      <c r="K204" s="155"/>
      <c r="L204" s="149"/>
      <c r="M204" s="149"/>
      <c r="N204" s="149"/>
      <c r="O204" s="149"/>
      <c r="P204" s="149"/>
    </row>
    <row r="205" spans="1:113" ht="17.399999999999999" x14ac:dyDescent="0.6">
      <c r="A205" s="151"/>
      <c r="B205" s="152"/>
      <c r="C205" s="151"/>
      <c r="D205" s="340"/>
      <c r="E205" s="153"/>
      <c r="F205" s="153"/>
      <c r="G205" s="153"/>
      <c r="I205" s="149"/>
      <c r="J205" s="154"/>
      <c r="K205" s="155"/>
      <c r="L205" s="149"/>
      <c r="M205" s="149"/>
      <c r="N205" s="149"/>
      <c r="O205" s="149"/>
      <c r="P205" s="149"/>
    </row>
    <row r="206" spans="1:113" ht="17.399999999999999" x14ac:dyDescent="0.6">
      <c r="A206" s="151"/>
      <c r="B206" s="152"/>
      <c r="C206" s="151"/>
      <c r="D206" s="340"/>
      <c r="E206" s="153"/>
      <c r="F206" s="153"/>
      <c r="G206" s="153"/>
      <c r="I206" s="149"/>
      <c r="J206" s="154"/>
      <c r="K206" s="155"/>
      <c r="L206" s="149"/>
      <c r="M206" s="149"/>
      <c r="N206" s="149"/>
      <c r="O206" s="149"/>
      <c r="P206" s="149"/>
    </row>
    <row r="207" spans="1:113" ht="17.399999999999999" x14ac:dyDescent="0.6">
      <c r="A207" s="151"/>
      <c r="B207" s="152"/>
      <c r="C207" s="151"/>
      <c r="D207" s="340"/>
      <c r="E207" s="153"/>
      <c r="F207" s="153"/>
      <c r="G207" s="153"/>
      <c r="I207" s="149"/>
      <c r="J207" s="154"/>
      <c r="K207" s="155"/>
      <c r="L207" s="149"/>
      <c r="M207" s="149"/>
      <c r="N207" s="149"/>
      <c r="O207" s="149"/>
      <c r="P207" s="149"/>
    </row>
    <row r="208" spans="1:113" ht="17.399999999999999" x14ac:dyDescent="0.6">
      <c r="A208" s="151"/>
      <c r="B208" s="152"/>
      <c r="C208" s="151"/>
      <c r="D208" s="340"/>
      <c r="E208" s="153"/>
      <c r="F208" s="153"/>
      <c r="G208" s="153"/>
      <c r="I208" s="149"/>
      <c r="J208" s="154"/>
      <c r="K208" s="155"/>
      <c r="L208" s="149"/>
      <c r="M208" s="149"/>
      <c r="N208" s="149"/>
      <c r="O208" s="149"/>
      <c r="P208" s="149"/>
    </row>
    <row r="209" spans="1:16" ht="17.399999999999999" x14ac:dyDescent="0.6">
      <c r="A209" s="151"/>
      <c r="B209" s="152"/>
      <c r="C209" s="151"/>
      <c r="D209" s="340"/>
      <c r="E209" s="153"/>
      <c r="F209" s="153"/>
      <c r="G209" s="153"/>
      <c r="I209" s="149"/>
      <c r="J209" s="154"/>
      <c r="K209" s="155"/>
      <c r="L209" s="149"/>
      <c r="M209" s="149"/>
      <c r="N209" s="149"/>
      <c r="O209" s="149"/>
      <c r="P209" s="149"/>
    </row>
    <row r="210" spans="1:16" ht="17.399999999999999" x14ac:dyDescent="0.6">
      <c r="A210" s="151"/>
      <c r="B210" s="152"/>
      <c r="C210" s="151"/>
      <c r="D210" s="340"/>
      <c r="E210" s="153"/>
      <c r="F210" s="153"/>
      <c r="G210" s="153"/>
      <c r="I210" s="149"/>
      <c r="J210" s="154"/>
      <c r="K210" s="155"/>
      <c r="L210" s="149"/>
      <c r="M210" s="149"/>
      <c r="N210" s="149"/>
      <c r="O210" s="149"/>
      <c r="P210" s="149"/>
    </row>
    <row r="211" spans="1:16" ht="17.399999999999999" x14ac:dyDescent="0.6">
      <c r="A211" s="151"/>
      <c r="B211" s="152"/>
      <c r="C211" s="151"/>
      <c r="D211" s="340"/>
      <c r="E211" s="153"/>
      <c r="F211" s="153"/>
      <c r="G211" s="153"/>
      <c r="I211" s="149"/>
      <c r="J211" s="154"/>
      <c r="K211" s="155"/>
      <c r="L211" s="149"/>
      <c r="M211" s="149"/>
      <c r="N211" s="149"/>
      <c r="O211" s="149"/>
      <c r="P211" s="149"/>
    </row>
    <row r="212" spans="1:16" ht="17.399999999999999" x14ac:dyDescent="0.6">
      <c r="A212" s="151"/>
      <c r="B212" s="152"/>
      <c r="C212" s="151"/>
      <c r="D212" s="340"/>
      <c r="E212" s="153"/>
      <c r="F212" s="153"/>
      <c r="G212" s="153"/>
      <c r="I212" s="149"/>
      <c r="J212" s="154"/>
      <c r="K212" s="155"/>
      <c r="L212" s="149"/>
      <c r="M212" s="149"/>
      <c r="N212" s="149"/>
      <c r="O212" s="149"/>
      <c r="P212" s="149"/>
    </row>
    <row r="213" spans="1:16" ht="17.399999999999999" x14ac:dyDescent="0.6">
      <c r="A213" s="151"/>
      <c r="B213" s="152"/>
      <c r="C213" s="151"/>
      <c r="D213" s="340"/>
      <c r="E213" s="153"/>
      <c r="F213" s="153"/>
      <c r="G213" s="153"/>
      <c r="I213" s="149"/>
      <c r="J213" s="154"/>
      <c r="K213" s="155"/>
      <c r="L213" s="149"/>
      <c r="M213" s="149"/>
      <c r="N213" s="149"/>
      <c r="O213" s="149"/>
      <c r="P213" s="149"/>
    </row>
    <row r="214" spans="1:16" ht="17.399999999999999" x14ac:dyDescent="0.6">
      <c r="A214" s="151"/>
      <c r="B214" s="152"/>
      <c r="C214" s="151"/>
      <c r="D214" s="340"/>
      <c r="E214" s="153"/>
      <c r="F214" s="153"/>
      <c r="G214" s="153"/>
      <c r="I214" s="149"/>
      <c r="J214" s="154"/>
      <c r="K214" s="155"/>
      <c r="L214" s="149"/>
      <c r="M214" s="149"/>
      <c r="N214" s="149"/>
      <c r="O214" s="149"/>
      <c r="P214" s="149"/>
    </row>
    <row r="215" spans="1:16" ht="17.399999999999999" x14ac:dyDescent="0.6">
      <c r="A215" s="151"/>
      <c r="B215" s="152"/>
      <c r="C215" s="151"/>
      <c r="D215" s="340"/>
      <c r="E215" s="153"/>
      <c r="F215" s="153"/>
      <c r="G215" s="153"/>
      <c r="I215" s="149"/>
      <c r="J215" s="154"/>
      <c r="K215" s="155"/>
      <c r="L215" s="149"/>
      <c r="M215" s="149"/>
      <c r="N215" s="149"/>
      <c r="O215" s="149"/>
      <c r="P215" s="149"/>
    </row>
    <row r="216" spans="1:16" ht="17.399999999999999" x14ac:dyDescent="0.6">
      <c r="A216" s="151"/>
      <c r="B216" s="152"/>
      <c r="C216" s="151"/>
      <c r="D216" s="340"/>
      <c r="E216" s="153"/>
      <c r="F216" s="153"/>
      <c r="G216" s="153"/>
      <c r="I216" s="149"/>
      <c r="J216" s="154"/>
      <c r="K216" s="155"/>
      <c r="L216" s="149"/>
      <c r="M216" s="149"/>
      <c r="N216" s="149"/>
      <c r="O216" s="149"/>
      <c r="P216" s="149"/>
    </row>
    <row r="217" spans="1:16" ht="17.399999999999999" x14ac:dyDescent="0.6">
      <c r="A217" s="151"/>
      <c r="B217" s="152"/>
      <c r="C217" s="151"/>
      <c r="D217" s="340"/>
      <c r="E217" s="153"/>
      <c r="F217" s="153"/>
      <c r="G217" s="153"/>
      <c r="I217" s="149"/>
      <c r="J217" s="154"/>
      <c r="K217" s="155"/>
      <c r="L217" s="149"/>
      <c r="M217" s="149"/>
      <c r="N217" s="149"/>
      <c r="O217" s="149"/>
      <c r="P217" s="149"/>
    </row>
    <row r="218" spans="1:16" ht="17.399999999999999" x14ac:dyDescent="0.6">
      <c r="A218" s="151"/>
      <c r="B218" s="152"/>
      <c r="C218" s="151"/>
      <c r="D218" s="340"/>
      <c r="E218" s="153"/>
      <c r="F218" s="153"/>
      <c r="G218" s="153"/>
      <c r="I218" s="149"/>
      <c r="J218" s="154"/>
      <c r="K218" s="155"/>
      <c r="L218" s="149"/>
      <c r="M218" s="149"/>
      <c r="N218" s="149"/>
      <c r="O218" s="149"/>
      <c r="P218" s="149"/>
    </row>
    <row r="219" spans="1:16" ht="17.399999999999999" x14ac:dyDescent="0.6">
      <c r="A219" s="151"/>
      <c r="B219" s="152"/>
      <c r="C219" s="151"/>
      <c r="D219" s="340"/>
      <c r="E219" s="153"/>
      <c r="F219" s="153"/>
      <c r="G219" s="153"/>
      <c r="I219" s="149"/>
      <c r="J219" s="154"/>
      <c r="K219" s="155"/>
      <c r="L219" s="149"/>
      <c r="M219" s="149"/>
      <c r="N219" s="149"/>
      <c r="O219" s="149"/>
      <c r="P219" s="149"/>
    </row>
    <row r="220" spans="1:16" ht="17.399999999999999" x14ac:dyDescent="0.6">
      <c r="A220" s="151"/>
      <c r="B220" s="152"/>
      <c r="C220" s="151"/>
      <c r="D220" s="340"/>
      <c r="E220" s="153"/>
      <c r="F220" s="153"/>
      <c r="G220" s="153"/>
      <c r="I220" s="149"/>
      <c r="J220" s="154"/>
      <c r="K220" s="155"/>
      <c r="L220" s="149"/>
      <c r="M220" s="149"/>
      <c r="N220" s="149"/>
      <c r="O220" s="149"/>
      <c r="P220" s="149"/>
    </row>
    <row r="221" spans="1:16" ht="17.399999999999999" x14ac:dyDescent="0.6">
      <c r="A221" s="151"/>
      <c r="B221" s="152"/>
      <c r="C221" s="151"/>
      <c r="D221" s="340"/>
      <c r="E221" s="153"/>
      <c r="F221" s="153"/>
      <c r="G221" s="153"/>
      <c r="I221" s="149"/>
      <c r="J221" s="154"/>
      <c r="K221" s="155"/>
      <c r="L221" s="149"/>
      <c r="M221" s="149"/>
      <c r="N221" s="149"/>
      <c r="O221" s="149"/>
      <c r="P221" s="149"/>
    </row>
    <row r="222" spans="1:16" ht="17.399999999999999" x14ac:dyDescent="0.6">
      <c r="A222" s="151"/>
      <c r="B222" s="152"/>
      <c r="C222" s="151"/>
      <c r="D222" s="340"/>
      <c r="E222" s="153"/>
      <c r="F222" s="153"/>
      <c r="G222" s="153"/>
      <c r="I222" s="149"/>
      <c r="J222" s="154"/>
      <c r="K222" s="155"/>
      <c r="L222" s="149"/>
      <c r="M222" s="149"/>
      <c r="N222" s="149"/>
      <c r="O222" s="149"/>
      <c r="P222" s="149"/>
    </row>
    <row r="223" spans="1:16" ht="17.399999999999999" x14ac:dyDescent="0.6">
      <c r="A223" s="151"/>
      <c r="B223" s="152"/>
      <c r="C223" s="151"/>
      <c r="D223" s="340"/>
      <c r="E223" s="153"/>
      <c r="F223" s="153"/>
      <c r="G223" s="153"/>
      <c r="I223" s="149"/>
      <c r="J223" s="154"/>
      <c r="K223" s="155"/>
      <c r="L223" s="149"/>
      <c r="M223" s="149"/>
      <c r="N223" s="149"/>
      <c r="O223" s="149"/>
      <c r="P223" s="149"/>
    </row>
    <row r="224" spans="1:16" ht="17.399999999999999" x14ac:dyDescent="0.6">
      <c r="A224" s="151"/>
      <c r="B224" s="152"/>
      <c r="C224" s="151"/>
      <c r="D224" s="340"/>
      <c r="E224" s="153"/>
      <c r="F224" s="153"/>
      <c r="G224" s="153"/>
      <c r="I224" s="149"/>
      <c r="J224" s="154"/>
      <c r="K224" s="155"/>
      <c r="L224" s="149"/>
      <c r="M224" s="149"/>
      <c r="N224" s="149"/>
      <c r="O224" s="149"/>
      <c r="P224" s="149"/>
    </row>
    <row r="225" spans="1:16" ht="17.399999999999999" x14ac:dyDescent="0.6">
      <c r="A225" s="151"/>
      <c r="B225" s="152"/>
      <c r="C225" s="151"/>
      <c r="D225" s="340"/>
      <c r="E225" s="153"/>
      <c r="F225" s="153"/>
      <c r="G225" s="153"/>
      <c r="I225" s="149"/>
      <c r="J225" s="154"/>
      <c r="K225" s="155"/>
      <c r="L225" s="149"/>
      <c r="M225" s="149"/>
      <c r="N225" s="149"/>
      <c r="O225" s="149"/>
      <c r="P225" s="149"/>
    </row>
    <row r="226" spans="1:16" ht="17.399999999999999" x14ac:dyDescent="0.6">
      <c r="A226" s="151"/>
      <c r="B226" s="152"/>
      <c r="C226" s="151"/>
      <c r="D226" s="340"/>
      <c r="E226" s="153"/>
      <c r="F226" s="153"/>
      <c r="G226" s="153"/>
      <c r="I226" s="149"/>
      <c r="J226" s="154"/>
      <c r="K226" s="155"/>
      <c r="L226" s="149"/>
      <c r="M226" s="149"/>
      <c r="N226" s="149"/>
      <c r="O226" s="149"/>
      <c r="P226" s="149"/>
    </row>
    <row r="227" spans="1:16" ht="17.399999999999999" x14ac:dyDescent="0.6">
      <c r="A227" s="151"/>
      <c r="B227" s="152"/>
      <c r="C227" s="151"/>
      <c r="D227" s="340"/>
      <c r="E227" s="153"/>
      <c r="F227" s="153"/>
      <c r="G227" s="153"/>
      <c r="I227" s="149"/>
      <c r="J227" s="154"/>
      <c r="K227" s="155"/>
      <c r="L227" s="149"/>
      <c r="M227" s="149"/>
      <c r="N227" s="149"/>
      <c r="O227" s="149"/>
      <c r="P227" s="149"/>
    </row>
    <row r="228" spans="1:16" ht="17.399999999999999" x14ac:dyDescent="0.6">
      <c r="A228" s="151"/>
      <c r="B228" s="152"/>
      <c r="C228" s="151"/>
      <c r="D228" s="340"/>
      <c r="E228" s="153"/>
      <c r="F228" s="153"/>
      <c r="G228" s="153"/>
      <c r="I228" s="149"/>
      <c r="J228" s="154"/>
      <c r="K228" s="155"/>
      <c r="L228" s="149"/>
      <c r="M228" s="149"/>
      <c r="N228" s="149"/>
      <c r="O228" s="149"/>
      <c r="P228" s="149"/>
    </row>
    <row r="229" spans="1:16" ht="17.399999999999999" x14ac:dyDescent="0.6">
      <c r="A229" s="151"/>
      <c r="B229" s="152"/>
      <c r="C229" s="151"/>
      <c r="D229" s="340"/>
      <c r="E229" s="153"/>
      <c r="F229" s="153"/>
      <c r="G229" s="153"/>
      <c r="I229" s="149"/>
      <c r="J229" s="154"/>
      <c r="K229" s="155"/>
      <c r="L229" s="149"/>
      <c r="M229" s="149"/>
      <c r="N229" s="149"/>
      <c r="O229" s="149"/>
      <c r="P229" s="149"/>
    </row>
    <row r="230" spans="1:16" ht="17.399999999999999" x14ac:dyDescent="0.6">
      <c r="A230" s="151"/>
      <c r="B230" s="152"/>
      <c r="C230" s="151"/>
      <c r="D230" s="340"/>
      <c r="E230" s="153"/>
      <c r="F230" s="153"/>
      <c r="G230" s="153"/>
      <c r="I230" s="149"/>
      <c r="J230" s="154"/>
      <c r="K230" s="155"/>
      <c r="L230" s="149"/>
      <c r="M230" s="149"/>
      <c r="N230" s="149"/>
      <c r="O230" s="149"/>
      <c r="P230" s="149"/>
    </row>
    <row r="231" spans="1:16" ht="17.399999999999999" x14ac:dyDescent="0.6">
      <c r="A231" s="151"/>
      <c r="B231" s="152"/>
      <c r="C231" s="151"/>
      <c r="D231" s="340"/>
      <c r="E231" s="153"/>
      <c r="F231" s="153"/>
      <c r="G231" s="153"/>
      <c r="I231" s="149"/>
      <c r="J231" s="154"/>
      <c r="K231" s="155"/>
      <c r="L231" s="149"/>
      <c r="M231" s="149"/>
      <c r="N231" s="149"/>
      <c r="O231" s="149"/>
      <c r="P231" s="149"/>
    </row>
    <row r="232" spans="1:16" ht="17.399999999999999" x14ac:dyDescent="0.6">
      <c r="A232" s="151"/>
      <c r="B232" s="152"/>
      <c r="C232" s="151"/>
      <c r="D232" s="340"/>
      <c r="E232" s="153"/>
      <c r="F232" s="153"/>
      <c r="G232" s="153"/>
      <c r="I232" s="149"/>
      <c r="J232" s="154"/>
      <c r="K232" s="155"/>
      <c r="L232" s="149"/>
      <c r="M232" s="149"/>
      <c r="N232" s="149"/>
      <c r="O232" s="149"/>
      <c r="P232" s="149"/>
    </row>
    <row r="233" spans="1:16" ht="17.399999999999999" x14ac:dyDescent="0.6">
      <c r="A233" s="151"/>
      <c r="B233" s="152"/>
      <c r="C233" s="151"/>
      <c r="D233" s="340"/>
      <c r="E233" s="153"/>
      <c r="F233" s="153"/>
      <c r="G233" s="153"/>
      <c r="I233" s="149"/>
      <c r="J233" s="154"/>
      <c r="K233" s="155"/>
      <c r="L233" s="149"/>
      <c r="M233" s="149"/>
      <c r="N233" s="149"/>
      <c r="O233" s="149"/>
      <c r="P233" s="149"/>
    </row>
    <row r="234" spans="1:16" ht="17.399999999999999" x14ac:dyDescent="0.6">
      <c r="A234" s="151"/>
      <c r="B234" s="152"/>
      <c r="C234" s="151"/>
      <c r="D234" s="340"/>
      <c r="E234" s="153"/>
      <c r="F234" s="153"/>
      <c r="G234" s="153"/>
      <c r="I234" s="149"/>
      <c r="J234" s="154"/>
      <c r="K234" s="155"/>
      <c r="L234" s="149"/>
      <c r="M234" s="149"/>
      <c r="N234" s="149"/>
      <c r="O234" s="149"/>
      <c r="P234" s="149"/>
    </row>
    <row r="235" spans="1:16" ht="17.399999999999999" x14ac:dyDescent="0.6">
      <c r="A235" s="151"/>
      <c r="B235" s="152"/>
      <c r="C235" s="151"/>
      <c r="D235" s="340"/>
      <c r="E235" s="153"/>
      <c r="F235" s="153"/>
      <c r="G235" s="153"/>
      <c r="I235" s="149"/>
      <c r="J235" s="154"/>
      <c r="K235" s="155"/>
      <c r="L235" s="149"/>
      <c r="M235" s="149"/>
      <c r="N235" s="149"/>
      <c r="O235" s="149"/>
      <c r="P235" s="149"/>
    </row>
    <row r="236" spans="1:16" ht="17.399999999999999" x14ac:dyDescent="0.6">
      <c r="A236" s="151"/>
      <c r="B236" s="152"/>
      <c r="C236" s="151"/>
      <c r="D236" s="340"/>
      <c r="E236" s="153"/>
      <c r="F236" s="153"/>
      <c r="G236" s="153"/>
      <c r="I236" s="149"/>
      <c r="J236" s="154"/>
      <c r="K236" s="155"/>
      <c r="L236" s="149"/>
      <c r="M236" s="149"/>
      <c r="N236" s="149"/>
      <c r="O236" s="149"/>
      <c r="P236" s="149"/>
    </row>
    <row r="237" spans="1:16" ht="17.399999999999999" x14ac:dyDescent="0.6">
      <c r="A237" s="151"/>
      <c r="B237" s="152"/>
      <c r="C237" s="151"/>
      <c r="D237" s="340"/>
      <c r="E237" s="153"/>
      <c r="F237" s="153"/>
      <c r="G237" s="153"/>
      <c r="I237" s="149"/>
      <c r="J237" s="154"/>
      <c r="K237" s="155"/>
      <c r="L237" s="149"/>
      <c r="M237" s="149"/>
      <c r="N237" s="149"/>
      <c r="O237" s="149"/>
      <c r="P237" s="149"/>
    </row>
    <row r="238" spans="1:16" ht="17.399999999999999" x14ac:dyDescent="0.6">
      <c r="A238" s="151"/>
      <c r="B238" s="152"/>
      <c r="C238" s="151"/>
      <c r="D238" s="340"/>
      <c r="E238" s="153"/>
      <c r="F238" s="153"/>
      <c r="G238" s="153"/>
      <c r="I238" s="149"/>
      <c r="J238" s="154"/>
      <c r="K238" s="155"/>
      <c r="L238" s="149"/>
      <c r="M238" s="149"/>
      <c r="N238" s="149"/>
      <c r="O238" s="149"/>
      <c r="P238" s="149"/>
    </row>
    <row r="239" spans="1:16" ht="17.399999999999999" x14ac:dyDescent="0.6">
      <c r="A239" s="151"/>
      <c r="B239" s="152"/>
      <c r="C239" s="151"/>
      <c r="D239" s="340"/>
      <c r="E239" s="153"/>
      <c r="F239" s="153"/>
      <c r="G239" s="153"/>
      <c r="I239" s="149"/>
      <c r="J239" s="154"/>
      <c r="K239" s="155"/>
      <c r="L239" s="149"/>
      <c r="M239" s="149"/>
      <c r="N239" s="149"/>
      <c r="O239" s="149"/>
      <c r="P239" s="149"/>
    </row>
    <row r="240" spans="1:16" ht="17.399999999999999" x14ac:dyDescent="0.6">
      <c r="A240" s="151"/>
      <c r="B240" s="152"/>
      <c r="C240" s="151"/>
      <c r="D240" s="340"/>
      <c r="E240" s="153"/>
      <c r="F240" s="153"/>
      <c r="G240" s="153"/>
      <c r="I240" s="149"/>
      <c r="J240" s="154"/>
      <c r="K240" s="155"/>
      <c r="L240" s="149"/>
      <c r="M240" s="149"/>
      <c r="N240" s="149"/>
      <c r="O240" s="149"/>
      <c r="P240" s="149"/>
    </row>
    <row r="241" spans="1:16" ht="17.399999999999999" x14ac:dyDescent="0.6">
      <c r="A241" s="151"/>
      <c r="B241" s="152"/>
      <c r="C241" s="151"/>
      <c r="D241" s="340"/>
      <c r="E241" s="153"/>
      <c r="F241" s="153"/>
      <c r="G241" s="153"/>
      <c r="I241" s="149"/>
      <c r="J241" s="154"/>
      <c r="K241" s="155"/>
      <c r="L241" s="149"/>
      <c r="M241" s="149"/>
      <c r="N241" s="149"/>
      <c r="O241" s="149"/>
      <c r="P241" s="149"/>
    </row>
    <row r="242" spans="1:16" ht="17.399999999999999" x14ac:dyDescent="0.6">
      <c r="A242" s="151"/>
      <c r="B242" s="152"/>
      <c r="C242" s="151"/>
      <c r="D242" s="340"/>
      <c r="E242" s="153"/>
      <c r="F242" s="153"/>
      <c r="G242" s="153"/>
      <c r="I242" s="149"/>
      <c r="J242" s="154"/>
      <c r="K242" s="155"/>
      <c r="L242" s="149"/>
      <c r="M242" s="149"/>
      <c r="N242" s="149"/>
      <c r="O242" s="149"/>
      <c r="P242" s="149"/>
    </row>
    <row r="243" spans="1:16" ht="17.399999999999999" x14ac:dyDescent="0.6">
      <c r="A243" s="151"/>
      <c r="B243" s="152"/>
      <c r="C243" s="151"/>
      <c r="D243" s="340"/>
      <c r="E243" s="153"/>
      <c r="F243" s="153"/>
      <c r="G243" s="153"/>
      <c r="I243" s="149"/>
      <c r="J243" s="154"/>
      <c r="K243" s="155"/>
      <c r="L243" s="149"/>
      <c r="M243" s="149"/>
      <c r="N243" s="149"/>
      <c r="O243" s="149"/>
      <c r="P243" s="149"/>
    </row>
    <row r="244" spans="1:16" ht="17.399999999999999" x14ac:dyDescent="0.6">
      <c r="A244" s="151"/>
      <c r="B244" s="152"/>
      <c r="C244" s="151"/>
      <c r="D244" s="340"/>
      <c r="E244" s="153"/>
      <c r="F244" s="153"/>
      <c r="G244" s="153"/>
      <c r="I244" s="149"/>
      <c r="J244" s="154"/>
      <c r="K244" s="155"/>
      <c r="L244" s="149"/>
      <c r="M244" s="149"/>
      <c r="N244" s="149"/>
      <c r="O244" s="149"/>
      <c r="P244" s="149"/>
    </row>
    <row r="245" spans="1:16" ht="17.399999999999999" x14ac:dyDescent="0.6">
      <c r="A245" s="151"/>
      <c r="B245" s="152"/>
      <c r="C245" s="151"/>
      <c r="D245" s="340"/>
      <c r="E245" s="153"/>
      <c r="F245" s="153"/>
      <c r="G245" s="153"/>
      <c r="I245" s="149"/>
      <c r="J245" s="154"/>
      <c r="K245" s="155"/>
      <c r="L245" s="149"/>
      <c r="M245" s="149"/>
      <c r="N245" s="149"/>
      <c r="O245" s="149"/>
      <c r="P245" s="149"/>
    </row>
    <row r="246" spans="1:16" ht="17.399999999999999" x14ac:dyDescent="0.6">
      <c r="A246" s="151"/>
      <c r="B246" s="152"/>
      <c r="C246" s="151"/>
      <c r="D246" s="340"/>
      <c r="E246" s="153"/>
      <c r="F246" s="153"/>
      <c r="G246" s="153"/>
      <c r="I246" s="149"/>
      <c r="J246" s="154"/>
      <c r="K246" s="155"/>
      <c r="L246" s="149"/>
      <c r="M246" s="149"/>
      <c r="N246" s="149"/>
      <c r="O246" s="149"/>
      <c r="P246" s="149"/>
    </row>
    <row r="247" spans="1:16" ht="17.399999999999999" x14ac:dyDescent="0.6">
      <c r="A247" s="151"/>
      <c r="B247" s="152"/>
      <c r="C247" s="151"/>
      <c r="D247" s="340"/>
      <c r="E247" s="153"/>
      <c r="F247" s="153"/>
      <c r="G247" s="153"/>
      <c r="I247" s="149"/>
      <c r="J247" s="154"/>
      <c r="K247" s="155"/>
      <c r="L247" s="149"/>
      <c r="M247" s="149"/>
      <c r="N247" s="149"/>
      <c r="O247" s="149"/>
      <c r="P247" s="149"/>
    </row>
    <row r="248" spans="1:16" ht="17.399999999999999" x14ac:dyDescent="0.6">
      <c r="A248" s="151"/>
      <c r="B248" s="152"/>
      <c r="C248" s="151"/>
      <c r="D248" s="340"/>
      <c r="E248" s="153"/>
      <c r="F248" s="153"/>
      <c r="G248" s="153"/>
      <c r="I248" s="149"/>
      <c r="J248" s="154"/>
      <c r="K248" s="155"/>
      <c r="L248" s="149"/>
      <c r="M248" s="149"/>
      <c r="N248" s="149"/>
      <c r="O248" s="149"/>
      <c r="P248" s="149"/>
    </row>
    <row r="249" spans="1:16" ht="17.399999999999999" x14ac:dyDescent="0.6">
      <c r="A249" s="151"/>
      <c r="B249" s="152"/>
      <c r="C249" s="151"/>
      <c r="D249" s="340"/>
      <c r="E249" s="153"/>
      <c r="F249" s="153"/>
      <c r="G249" s="153"/>
      <c r="I249" s="149"/>
      <c r="J249" s="154"/>
      <c r="K249" s="155"/>
      <c r="L249" s="149"/>
      <c r="M249" s="149"/>
      <c r="N249" s="149"/>
      <c r="O249" s="149"/>
      <c r="P249" s="149"/>
    </row>
    <row r="250" spans="1:16" ht="17.399999999999999" x14ac:dyDescent="0.6">
      <c r="A250" s="151"/>
      <c r="B250" s="152"/>
      <c r="C250" s="151"/>
      <c r="D250" s="340"/>
      <c r="E250" s="153"/>
      <c r="F250" s="153"/>
      <c r="G250" s="153"/>
      <c r="I250" s="149"/>
      <c r="J250" s="154"/>
      <c r="K250" s="155"/>
      <c r="L250" s="149"/>
      <c r="M250" s="149"/>
      <c r="N250" s="149"/>
      <c r="O250" s="149"/>
      <c r="P250" s="149"/>
    </row>
    <row r="251" spans="1:16" ht="17.399999999999999" x14ac:dyDescent="0.6">
      <c r="A251" s="151"/>
      <c r="B251" s="152"/>
      <c r="C251" s="151"/>
      <c r="D251" s="340"/>
      <c r="E251" s="153"/>
      <c r="F251" s="153"/>
      <c r="G251" s="153"/>
      <c r="I251" s="149"/>
      <c r="J251" s="154"/>
      <c r="K251" s="155"/>
      <c r="L251" s="149"/>
      <c r="M251" s="149"/>
      <c r="N251" s="149"/>
      <c r="O251" s="149"/>
      <c r="P251" s="149"/>
    </row>
    <row r="252" spans="1:16" ht="17.399999999999999" x14ac:dyDescent="0.6">
      <c r="A252" s="151"/>
      <c r="B252" s="152"/>
      <c r="C252" s="151"/>
      <c r="D252" s="340"/>
      <c r="E252" s="153"/>
      <c r="F252" s="153"/>
      <c r="G252" s="153"/>
      <c r="I252" s="149"/>
      <c r="J252" s="154"/>
      <c r="K252" s="155"/>
      <c r="L252" s="149"/>
      <c r="M252" s="149"/>
      <c r="N252" s="149"/>
      <c r="O252" s="149"/>
      <c r="P252" s="149"/>
    </row>
    <row r="253" spans="1:16" ht="17.399999999999999" x14ac:dyDescent="0.6">
      <c r="A253" s="151"/>
      <c r="B253" s="152"/>
      <c r="C253" s="151"/>
      <c r="D253" s="340"/>
      <c r="E253" s="153"/>
      <c r="F253" s="153"/>
      <c r="G253" s="153"/>
      <c r="I253" s="149"/>
      <c r="J253" s="154"/>
      <c r="K253" s="155"/>
      <c r="L253" s="149"/>
      <c r="M253" s="149"/>
      <c r="N253" s="149"/>
      <c r="O253" s="149"/>
      <c r="P253" s="149"/>
    </row>
    <row r="254" spans="1:16" ht="17.399999999999999" x14ac:dyDescent="0.6">
      <c r="A254" s="151"/>
      <c r="B254" s="152"/>
      <c r="C254" s="151"/>
      <c r="D254" s="340"/>
      <c r="E254" s="153"/>
      <c r="F254" s="153"/>
      <c r="G254" s="153"/>
      <c r="I254" s="149"/>
      <c r="J254" s="154"/>
      <c r="K254" s="155"/>
      <c r="L254" s="149"/>
      <c r="M254" s="149"/>
      <c r="N254" s="149"/>
      <c r="O254" s="149"/>
      <c r="P254" s="149"/>
    </row>
    <row r="255" spans="1:16" ht="17.399999999999999" x14ac:dyDescent="0.6">
      <c r="A255" s="151"/>
      <c r="B255" s="152"/>
      <c r="C255" s="151"/>
      <c r="D255" s="340"/>
      <c r="E255" s="153"/>
      <c r="F255" s="153"/>
      <c r="G255" s="153"/>
      <c r="I255" s="149"/>
      <c r="J255" s="154"/>
      <c r="K255" s="155"/>
      <c r="L255" s="149"/>
      <c r="M255" s="149"/>
      <c r="N255" s="149"/>
      <c r="O255" s="149"/>
      <c r="P255" s="149"/>
    </row>
    <row r="256" spans="1:16" ht="17.399999999999999" x14ac:dyDescent="0.6">
      <c r="A256" s="151"/>
      <c r="B256" s="152"/>
      <c r="C256" s="151"/>
      <c r="D256" s="340"/>
      <c r="E256" s="153"/>
      <c r="F256" s="153"/>
      <c r="G256" s="153"/>
      <c r="I256" s="149"/>
      <c r="J256" s="154"/>
      <c r="K256" s="155"/>
      <c r="L256" s="149"/>
      <c r="M256" s="149"/>
      <c r="N256" s="149"/>
      <c r="O256" s="149"/>
      <c r="P256" s="149"/>
    </row>
    <row r="257" spans="1:16" ht="17.399999999999999" x14ac:dyDescent="0.6">
      <c r="A257" s="151"/>
      <c r="B257" s="152"/>
      <c r="C257" s="151"/>
      <c r="D257" s="340"/>
      <c r="E257" s="153"/>
      <c r="F257" s="153"/>
      <c r="G257" s="153"/>
      <c r="I257" s="149"/>
      <c r="J257" s="154"/>
      <c r="K257" s="155"/>
      <c r="L257" s="149"/>
      <c r="M257" s="149"/>
      <c r="N257" s="149"/>
      <c r="O257" s="149"/>
      <c r="P257" s="149"/>
    </row>
    <row r="258" spans="1:16" ht="17.399999999999999" x14ac:dyDescent="0.6">
      <c r="A258" s="151"/>
      <c r="B258" s="152"/>
      <c r="C258" s="151"/>
      <c r="D258" s="340"/>
      <c r="E258" s="153"/>
      <c r="F258" s="153"/>
      <c r="G258" s="153"/>
      <c r="I258" s="149"/>
      <c r="J258" s="154"/>
      <c r="K258" s="155"/>
      <c r="L258" s="149"/>
      <c r="M258" s="149"/>
      <c r="N258" s="149"/>
      <c r="O258" s="149"/>
      <c r="P258" s="149"/>
    </row>
    <row r="259" spans="1:16" ht="17.399999999999999" x14ac:dyDescent="0.6">
      <c r="A259" s="151"/>
      <c r="B259" s="152"/>
      <c r="C259" s="151"/>
      <c r="D259" s="340"/>
      <c r="E259" s="153"/>
      <c r="F259" s="153"/>
      <c r="G259" s="153"/>
      <c r="I259" s="149"/>
      <c r="J259" s="154"/>
      <c r="K259" s="155"/>
      <c r="L259" s="149"/>
      <c r="M259" s="149"/>
      <c r="N259" s="149"/>
      <c r="O259" s="149"/>
      <c r="P259" s="149"/>
    </row>
    <row r="260" spans="1:16" ht="17.399999999999999" x14ac:dyDescent="0.6">
      <c r="A260" s="151"/>
      <c r="B260" s="152"/>
      <c r="C260" s="151"/>
      <c r="D260" s="340"/>
      <c r="E260" s="153"/>
      <c r="F260" s="153"/>
      <c r="G260" s="153"/>
      <c r="I260" s="149"/>
      <c r="J260" s="154"/>
      <c r="K260" s="155"/>
      <c r="L260" s="149"/>
      <c r="M260" s="149"/>
      <c r="N260" s="149"/>
      <c r="O260" s="149"/>
      <c r="P260" s="149"/>
    </row>
    <row r="261" spans="1:16" ht="17.399999999999999" x14ac:dyDescent="0.6">
      <c r="A261" s="151"/>
      <c r="B261" s="152"/>
      <c r="C261" s="151"/>
      <c r="D261" s="340"/>
      <c r="E261" s="153"/>
      <c r="F261" s="153"/>
      <c r="G261" s="153"/>
      <c r="I261" s="149"/>
      <c r="J261" s="154"/>
      <c r="K261" s="155"/>
      <c r="L261" s="149"/>
      <c r="M261" s="149"/>
      <c r="N261" s="149"/>
      <c r="O261" s="149"/>
      <c r="P261" s="149"/>
    </row>
    <row r="262" spans="1:16" ht="17.399999999999999" x14ac:dyDescent="0.6">
      <c r="A262" s="151"/>
      <c r="B262" s="152"/>
      <c r="C262" s="151"/>
      <c r="D262" s="340"/>
      <c r="E262" s="153"/>
      <c r="F262" s="153"/>
      <c r="G262" s="153"/>
      <c r="I262" s="149"/>
      <c r="J262" s="154"/>
      <c r="K262" s="155"/>
      <c r="L262" s="149"/>
      <c r="M262" s="149"/>
      <c r="N262" s="149"/>
      <c r="O262" s="149"/>
      <c r="P262" s="149"/>
    </row>
    <row r="263" spans="1:16" ht="17.399999999999999" x14ac:dyDescent="0.6">
      <c r="A263" s="151"/>
      <c r="B263" s="152"/>
      <c r="C263" s="151"/>
      <c r="D263" s="340"/>
      <c r="E263" s="153"/>
      <c r="F263" s="153"/>
      <c r="G263" s="153"/>
      <c r="I263" s="149"/>
      <c r="J263" s="154"/>
      <c r="K263" s="155"/>
      <c r="L263" s="149"/>
      <c r="M263" s="149"/>
      <c r="N263" s="149"/>
      <c r="O263" s="149"/>
      <c r="P263" s="149"/>
    </row>
    <row r="264" spans="1:16" ht="17.399999999999999" x14ac:dyDescent="0.6">
      <c r="A264" s="151"/>
      <c r="B264" s="152"/>
      <c r="C264" s="151"/>
      <c r="D264" s="340"/>
      <c r="E264" s="153"/>
      <c r="F264" s="153"/>
      <c r="G264" s="153"/>
      <c r="I264" s="149"/>
      <c r="J264" s="154"/>
      <c r="K264" s="155"/>
      <c r="L264" s="149"/>
      <c r="M264" s="149"/>
      <c r="N264" s="149"/>
      <c r="O264" s="149"/>
      <c r="P264" s="149"/>
    </row>
    <row r="265" spans="1:16" ht="17.399999999999999" x14ac:dyDescent="0.6">
      <c r="A265" s="151"/>
      <c r="B265" s="152"/>
      <c r="C265" s="151"/>
      <c r="D265" s="340"/>
      <c r="E265" s="153"/>
      <c r="F265" s="153"/>
      <c r="G265" s="153"/>
      <c r="I265" s="149"/>
      <c r="J265" s="154"/>
      <c r="K265" s="155"/>
      <c r="L265" s="149"/>
      <c r="M265" s="149"/>
      <c r="N265" s="149"/>
      <c r="O265" s="149"/>
      <c r="P265" s="149"/>
    </row>
    <row r="266" spans="1:16" ht="17.399999999999999" x14ac:dyDescent="0.6">
      <c r="A266" s="151"/>
      <c r="B266" s="152"/>
      <c r="C266" s="151"/>
      <c r="D266" s="340"/>
      <c r="E266" s="153"/>
      <c r="F266" s="153"/>
      <c r="G266" s="153"/>
      <c r="I266" s="149"/>
      <c r="J266" s="154"/>
      <c r="K266" s="155"/>
      <c r="L266" s="149"/>
      <c r="M266" s="149"/>
      <c r="N266" s="149"/>
      <c r="O266" s="149"/>
      <c r="P266" s="149"/>
    </row>
    <row r="267" spans="1:16" ht="17.399999999999999" x14ac:dyDescent="0.6">
      <c r="A267" s="151"/>
      <c r="B267" s="152"/>
      <c r="C267" s="151"/>
      <c r="D267" s="340"/>
      <c r="E267" s="153"/>
      <c r="F267" s="153"/>
      <c r="G267" s="153"/>
      <c r="I267" s="149"/>
      <c r="J267" s="154"/>
      <c r="K267" s="155"/>
      <c r="L267" s="149"/>
      <c r="M267" s="149"/>
      <c r="N267" s="149"/>
      <c r="O267" s="149"/>
      <c r="P267" s="149"/>
    </row>
    <row r="268" spans="1:16" ht="17.399999999999999" x14ac:dyDescent="0.6">
      <c r="A268" s="151"/>
      <c r="B268" s="152"/>
      <c r="C268" s="151"/>
      <c r="D268" s="340"/>
      <c r="E268" s="153"/>
      <c r="F268" s="153"/>
      <c r="G268" s="153"/>
      <c r="I268" s="149"/>
      <c r="J268" s="154"/>
      <c r="K268" s="155"/>
      <c r="L268" s="149"/>
      <c r="M268" s="149"/>
      <c r="N268" s="149"/>
      <c r="O268" s="149"/>
      <c r="P268" s="149"/>
    </row>
    <row r="269" spans="1:16" ht="17.399999999999999" x14ac:dyDescent="0.6">
      <c r="A269" s="151"/>
      <c r="B269" s="152"/>
      <c r="C269" s="151"/>
      <c r="D269" s="340"/>
      <c r="E269" s="153"/>
      <c r="F269" s="153"/>
      <c r="G269" s="153"/>
      <c r="I269" s="149"/>
      <c r="J269" s="154"/>
      <c r="K269" s="155"/>
      <c r="L269" s="149"/>
      <c r="M269" s="149"/>
      <c r="N269" s="149"/>
      <c r="O269" s="149"/>
      <c r="P269" s="149"/>
    </row>
    <row r="270" spans="1:16" ht="17.399999999999999" x14ac:dyDescent="0.6">
      <c r="A270" s="151"/>
      <c r="B270" s="152"/>
      <c r="C270" s="151"/>
      <c r="D270" s="340"/>
      <c r="E270" s="153"/>
      <c r="F270" s="153"/>
      <c r="G270" s="153"/>
      <c r="I270" s="149"/>
      <c r="J270" s="154"/>
      <c r="K270" s="155"/>
      <c r="L270" s="149"/>
      <c r="M270" s="149"/>
      <c r="N270" s="149"/>
      <c r="O270" s="149"/>
      <c r="P270" s="149"/>
    </row>
    <row r="271" spans="1:16" ht="17.399999999999999" x14ac:dyDescent="0.6">
      <c r="A271" s="151"/>
      <c r="B271" s="152"/>
      <c r="C271" s="151"/>
      <c r="D271" s="340"/>
      <c r="E271" s="153"/>
      <c r="F271" s="153"/>
      <c r="G271" s="153"/>
      <c r="I271" s="149"/>
      <c r="J271" s="154"/>
      <c r="K271" s="155"/>
      <c r="L271" s="149"/>
      <c r="M271" s="149"/>
      <c r="N271" s="149"/>
      <c r="O271" s="149"/>
      <c r="P271" s="149"/>
    </row>
    <row r="272" spans="1:16" ht="17.399999999999999" x14ac:dyDescent="0.6">
      <c r="A272" s="151"/>
      <c r="B272" s="152"/>
      <c r="C272" s="151"/>
      <c r="D272" s="340"/>
      <c r="E272" s="153"/>
      <c r="F272" s="153"/>
      <c r="G272" s="153"/>
      <c r="I272" s="149"/>
      <c r="J272" s="154"/>
      <c r="K272" s="155"/>
      <c r="L272" s="149"/>
      <c r="M272" s="149"/>
      <c r="N272" s="149"/>
      <c r="O272" s="149"/>
      <c r="P272" s="149"/>
    </row>
    <row r="273" spans="1:16" ht="17.399999999999999" x14ac:dyDescent="0.6">
      <c r="A273" s="151"/>
      <c r="B273" s="152"/>
      <c r="C273" s="151"/>
      <c r="D273" s="340"/>
      <c r="E273" s="153"/>
      <c r="F273" s="153"/>
      <c r="G273" s="153"/>
      <c r="I273" s="149"/>
      <c r="J273" s="154"/>
      <c r="K273" s="155"/>
      <c r="L273" s="149"/>
      <c r="M273" s="149"/>
      <c r="N273" s="149"/>
      <c r="O273" s="149"/>
      <c r="P273" s="149"/>
    </row>
    <row r="274" spans="1:16" ht="17.399999999999999" x14ac:dyDescent="0.6">
      <c r="A274" s="151"/>
      <c r="B274" s="152"/>
      <c r="C274" s="151"/>
      <c r="D274" s="340"/>
      <c r="E274" s="153"/>
      <c r="F274" s="153"/>
      <c r="G274" s="153"/>
      <c r="I274" s="149"/>
      <c r="J274" s="154"/>
      <c r="K274" s="155"/>
      <c r="L274" s="149"/>
      <c r="M274" s="149"/>
      <c r="N274" s="149"/>
      <c r="O274" s="149"/>
      <c r="P274" s="149"/>
    </row>
    <row r="275" spans="1:16" ht="17.399999999999999" x14ac:dyDescent="0.6">
      <c r="A275" s="151"/>
      <c r="B275" s="152"/>
      <c r="C275" s="151"/>
      <c r="D275" s="340"/>
      <c r="E275" s="153"/>
      <c r="F275" s="153"/>
      <c r="G275" s="153"/>
      <c r="I275" s="149"/>
      <c r="J275" s="154"/>
      <c r="K275" s="155"/>
      <c r="L275" s="149"/>
      <c r="M275" s="149"/>
      <c r="N275" s="149"/>
      <c r="O275" s="149"/>
      <c r="P275" s="149"/>
    </row>
    <row r="276" spans="1:16" ht="17.399999999999999" x14ac:dyDescent="0.6">
      <c r="A276" s="151"/>
      <c r="B276" s="152"/>
      <c r="C276" s="151"/>
      <c r="D276" s="340"/>
      <c r="E276" s="153"/>
      <c r="F276" s="153"/>
      <c r="G276" s="153"/>
      <c r="I276" s="149"/>
      <c r="J276" s="154"/>
      <c r="K276" s="155"/>
      <c r="L276" s="149"/>
      <c r="M276" s="149"/>
      <c r="N276" s="149"/>
      <c r="O276" s="149"/>
      <c r="P276" s="149"/>
    </row>
    <row r="277" spans="1:16" ht="17.399999999999999" x14ac:dyDescent="0.6">
      <c r="A277" s="151"/>
      <c r="B277" s="152"/>
      <c r="C277" s="151"/>
      <c r="D277" s="340"/>
      <c r="E277" s="153"/>
      <c r="F277" s="153"/>
      <c r="G277" s="153"/>
      <c r="I277" s="149"/>
      <c r="J277" s="154"/>
      <c r="K277" s="155"/>
      <c r="L277" s="149"/>
      <c r="M277" s="149"/>
      <c r="N277" s="149"/>
      <c r="O277" s="149"/>
      <c r="P277" s="149"/>
    </row>
    <row r="278" spans="1:16" ht="17.399999999999999" x14ac:dyDescent="0.6">
      <c r="A278" s="151"/>
      <c r="B278" s="152"/>
      <c r="C278" s="151"/>
      <c r="D278" s="340"/>
      <c r="E278" s="153"/>
      <c r="F278" s="153"/>
      <c r="G278" s="153"/>
      <c r="I278" s="149"/>
      <c r="J278" s="154"/>
      <c r="K278" s="155"/>
      <c r="L278" s="149"/>
      <c r="M278" s="149"/>
      <c r="N278" s="149"/>
      <c r="O278" s="149"/>
      <c r="P278" s="149"/>
    </row>
    <row r="279" spans="1:16" ht="17.399999999999999" x14ac:dyDescent="0.6">
      <c r="A279" s="151"/>
      <c r="B279" s="152"/>
      <c r="C279" s="151"/>
      <c r="D279" s="340"/>
      <c r="E279" s="153"/>
      <c r="F279" s="153"/>
      <c r="G279" s="153"/>
      <c r="I279" s="149"/>
      <c r="J279" s="154"/>
      <c r="K279" s="155"/>
      <c r="L279" s="149"/>
      <c r="M279" s="149"/>
      <c r="N279" s="149"/>
      <c r="O279" s="149"/>
      <c r="P279" s="149"/>
    </row>
    <row r="280" spans="1:16" ht="17.399999999999999" x14ac:dyDescent="0.6">
      <c r="A280" s="151"/>
      <c r="B280" s="152"/>
      <c r="C280" s="151"/>
      <c r="D280" s="340"/>
      <c r="E280" s="153"/>
      <c r="F280" s="153"/>
      <c r="G280" s="153"/>
      <c r="I280" s="149"/>
      <c r="J280" s="154"/>
      <c r="K280" s="155"/>
      <c r="L280" s="149"/>
      <c r="M280" s="149"/>
      <c r="N280" s="149"/>
      <c r="O280" s="149"/>
      <c r="P280" s="149"/>
    </row>
    <row r="281" spans="1:16" ht="17.399999999999999" x14ac:dyDescent="0.6">
      <c r="A281" s="151"/>
      <c r="B281" s="152"/>
      <c r="C281" s="151"/>
      <c r="D281" s="340"/>
      <c r="E281" s="153"/>
      <c r="F281" s="153"/>
      <c r="G281" s="153"/>
      <c r="I281" s="149"/>
      <c r="J281" s="154"/>
      <c r="K281" s="155"/>
      <c r="L281" s="149"/>
      <c r="M281" s="149"/>
      <c r="N281" s="149"/>
      <c r="O281" s="149"/>
      <c r="P281" s="149"/>
    </row>
    <row r="282" spans="1:16" ht="17.399999999999999" x14ac:dyDescent="0.6">
      <c r="A282" s="151"/>
      <c r="B282" s="152"/>
      <c r="C282" s="151"/>
      <c r="D282" s="340"/>
      <c r="E282" s="153"/>
      <c r="F282" s="153"/>
      <c r="G282" s="153"/>
      <c r="I282" s="149"/>
      <c r="J282" s="154"/>
      <c r="K282" s="155"/>
      <c r="L282" s="149"/>
      <c r="M282" s="149"/>
      <c r="N282" s="149"/>
      <c r="O282" s="149"/>
      <c r="P282" s="149"/>
    </row>
    <row r="283" spans="1:16" ht="17.399999999999999" x14ac:dyDescent="0.6">
      <c r="A283" s="151"/>
      <c r="B283" s="152"/>
      <c r="C283" s="151"/>
      <c r="D283" s="340"/>
      <c r="E283" s="153"/>
      <c r="F283" s="153"/>
      <c r="G283" s="153"/>
      <c r="I283" s="149"/>
      <c r="J283" s="154"/>
      <c r="K283" s="155"/>
      <c r="L283" s="149"/>
      <c r="M283" s="149"/>
      <c r="N283" s="149"/>
      <c r="O283" s="149"/>
      <c r="P283" s="149"/>
    </row>
    <row r="284" spans="1:16" ht="17.399999999999999" x14ac:dyDescent="0.6">
      <c r="A284" s="151"/>
      <c r="B284" s="152"/>
      <c r="C284" s="151"/>
      <c r="D284" s="340"/>
      <c r="E284" s="153"/>
      <c r="F284" s="153"/>
      <c r="G284" s="153"/>
      <c r="I284" s="149"/>
      <c r="J284" s="154"/>
      <c r="K284" s="155"/>
      <c r="L284" s="149"/>
      <c r="M284" s="149"/>
      <c r="N284" s="149"/>
      <c r="O284" s="149"/>
      <c r="P284" s="149"/>
    </row>
    <row r="285" spans="1:16" ht="17.399999999999999" x14ac:dyDescent="0.6">
      <c r="A285" s="151"/>
      <c r="B285" s="152"/>
      <c r="C285" s="151"/>
      <c r="D285" s="340"/>
      <c r="E285" s="153"/>
      <c r="F285" s="153"/>
      <c r="G285" s="153"/>
      <c r="I285" s="149"/>
      <c r="J285" s="154"/>
      <c r="K285" s="155"/>
      <c r="L285" s="149"/>
      <c r="M285" s="149"/>
      <c r="N285" s="149"/>
      <c r="O285" s="149"/>
      <c r="P285" s="149"/>
    </row>
    <row r="286" spans="1:16" ht="17.399999999999999" x14ac:dyDescent="0.6">
      <c r="A286" s="151"/>
      <c r="B286" s="152"/>
      <c r="C286" s="151"/>
      <c r="D286" s="340"/>
      <c r="E286" s="153"/>
      <c r="F286" s="153"/>
      <c r="G286" s="153"/>
      <c r="I286" s="149"/>
      <c r="J286" s="154"/>
      <c r="K286" s="155"/>
      <c r="L286" s="149"/>
      <c r="M286" s="149"/>
      <c r="N286" s="149"/>
      <c r="O286" s="149"/>
      <c r="P286" s="149"/>
    </row>
    <row r="287" spans="1:16" ht="17.399999999999999" x14ac:dyDescent="0.6">
      <c r="A287" s="151"/>
      <c r="B287" s="152"/>
      <c r="C287" s="151"/>
      <c r="D287" s="340"/>
      <c r="E287" s="153"/>
      <c r="F287" s="153"/>
      <c r="G287" s="153"/>
      <c r="I287" s="149"/>
      <c r="J287" s="154"/>
      <c r="K287" s="155"/>
      <c r="L287" s="149"/>
      <c r="M287" s="149"/>
      <c r="N287" s="149"/>
      <c r="O287" s="149"/>
      <c r="P287" s="149"/>
    </row>
    <row r="288" spans="1:16" ht="17.399999999999999" x14ac:dyDescent="0.6">
      <c r="A288" s="151"/>
      <c r="B288" s="152"/>
      <c r="C288" s="151"/>
      <c r="D288" s="340"/>
      <c r="E288" s="153"/>
      <c r="F288" s="153"/>
      <c r="G288" s="153"/>
      <c r="I288" s="149"/>
      <c r="J288" s="154"/>
      <c r="K288" s="155"/>
      <c r="L288" s="149"/>
      <c r="M288" s="149"/>
      <c r="N288" s="149"/>
      <c r="O288" s="149"/>
      <c r="P288" s="149"/>
    </row>
    <row r="289" spans="1:16" ht="17.399999999999999" x14ac:dyDescent="0.6">
      <c r="A289" s="151"/>
      <c r="B289" s="152"/>
      <c r="C289" s="151"/>
      <c r="D289" s="340"/>
      <c r="E289" s="153"/>
      <c r="F289" s="153"/>
      <c r="G289" s="153"/>
      <c r="I289" s="149"/>
      <c r="J289" s="154"/>
      <c r="K289" s="155"/>
      <c r="L289" s="149"/>
      <c r="M289" s="149"/>
      <c r="N289" s="149"/>
      <c r="O289" s="149"/>
      <c r="P289" s="149"/>
    </row>
    <row r="290" spans="1:16" ht="17.399999999999999" x14ac:dyDescent="0.6">
      <c r="A290" s="151"/>
      <c r="B290" s="152"/>
      <c r="C290" s="151"/>
      <c r="D290" s="340"/>
      <c r="E290" s="153"/>
      <c r="F290" s="153"/>
      <c r="G290" s="153"/>
      <c r="I290" s="149"/>
      <c r="J290" s="154"/>
      <c r="K290" s="155"/>
      <c r="L290" s="149"/>
      <c r="M290" s="149"/>
      <c r="N290" s="149"/>
      <c r="O290" s="149"/>
      <c r="P290" s="149"/>
    </row>
    <row r="291" spans="1:16" ht="17.399999999999999" x14ac:dyDescent="0.6">
      <c r="A291" s="151"/>
      <c r="B291" s="152"/>
      <c r="C291" s="151"/>
      <c r="D291" s="340"/>
      <c r="E291" s="153"/>
      <c r="F291" s="153"/>
      <c r="G291" s="153"/>
      <c r="I291" s="149"/>
      <c r="J291" s="154"/>
      <c r="K291" s="155"/>
      <c r="L291" s="149"/>
      <c r="M291" s="149"/>
      <c r="N291" s="149"/>
      <c r="O291" s="149"/>
      <c r="P291" s="149"/>
    </row>
    <row r="292" spans="1:16" ht="17.399999999999999" x14ac:dyDescent="0.6">
      <c r="A292" s="151"/>
      <c r="B292" s="152"/>
      <c r="C292" s="151"/>
      <c r="D292" s="340"/>
      <c r="E292" s="153"/>
      <c r="F292" s="153"/>
      <c r="G292" s="153"/>
      <c r="I292" s="149"/>
      <c r="J292" s="154"/>
      <c r="K292" s="155"/>
      <c r="L292" s="149"/>
      <c r="M292" s="149"/>
      <c r="N292" s="149"/>
      <c r="O292" s="149"/>
      <c r="P292" s="149"/>
    </row>
    <row r="293" spans="1:16" ht="17.399999999999999" x14ac:dyDescent="0.6">
      <c r="A293" s="151"/>
      <c r="B293" s="152"/>
      <c r="C293" s="151"/>
      <c r="D293" s="340"/>
      <c r="E293" s="153"/>
      <c r="F293" s="153"/>
      <c r="G293" s="153"/>
      <c r="I293" s="149"/>
      <c r="J293" s="154"/>
      <c r="K293" s="155"/>
      <c r="L293" s="149"/>
      <c r="M293" s="149"/>
      <c r="N293" s="149"/>
      <c r="O293" s="149"/>
      <c r="P293" s="149"/>
    </row>
    <row r="294" spans="1:16" ht="17.399999999999999" x14ac:dyDescent="0.6">
      <c r="A294" s="151"/>
      <c r="B294" s="152"/>
      <c r="C294" s="151"/>
      <c r="D294" s="340"/>
      <c r="E294" s="153"/>
      <c r="F294" s="153"/>
      <c r="G294" s="153"/>
      <c r="I294" s="149"/>
      <c r="J294" s="154"/>
      <c r="K294" s="155"/>
      <c r="L294" s="149"/>
      <c r="M294" s="149"/>
      <c r="N294" s="149"/>
      <c r="O294" s="149"/>
      <c r="P294" s="149"/>
    </row>
    <row r="295" spans="1:16" ht="17.399999999999999" x14ac:dyDescent="0.6">
      <c r="A295" s="151"/>
      <c r="B295" s="152"/>
      <c r="C295" s="151"/>
      <c r="D295" s="340"/>
      <c r="E295" s="153"/>
      <c r="F295" s="153"/>
      <c r="G295" s="153"/>
      <c r="I295" s="149"/>
      <c r="J295" s="154"/>
      <c r="K295" s="155"/>
      <c r="L295" s="149"/>
      <c r="M295" s="149"/>
      <c r="N295" s="149"/>
      <c r="O295" s="149"/>
      <c r="P295" s="149"/>
    </row>
    <row r="296" spans="1:16" ht="17.399999999999999" x14ac:dyDescent="0.6">
      <c r="A296" s="151"/>
      <c r="B296" s="152"/>
      <c r="C296" s="151"/>
      <c r="D296" s="340"/>
      <c r="E296" s="153"/>
      <c r="F296" s="153"/>
      <c r="G296" s="153"/>
      <c r="I296" s="149"/>
      <c r="J296" s="154"/>
      <c r="K296" s="155"/>
      <c r="L296" s="149"/>
      <c r="M296" s="149"/>
      <c r="N296" s="149"/>
      <c r="O296" s="149"/>
      <c r="P296" s="149"/>
    </row>
    <row r="297" spans="1:16" ht="17.399999999999999" x14ac:dyDescent="0.6">
      <c r="A297" s="151"/>
      <c r="B297" s="152"/>
      <c r="C297" s="151"/>
      <c r="D297" s="340"/>
      <c r="E297" s="153"/>
      <c r="F297" s="153"/>
      <c r="G297" s="153"/>
      <c r="I297" s="149"/>
      <c r="J297" s="154"/>
      <c r="K297" s="155"/>
      <c r="L297" s="149"/>
      <c r="M297" s="149"/>
      <c r="N297" s="149"/>
      <c r="O297" s="149"/>
      <c r="P297" s="149"/>
    </row>
    <row r="298" spans="1:16" ht="17.399999999999999" x14ac:dyDescent="0.6">
      <c r="A298" s="151"/>
      <c r="B298" s="152"/>
      <c r="C298" s="151"/>
      <c r="D298" s="340"/>
      <c r="E298" s="153"/>
      <c r="F298" s="153"/>
      <c r="G298" s="153"/>
      <c r="I298" s="149"/>
      <c r="J298" s="154"/>
      <c r="K298" s="155"/>
      <c r="L298" s="149"/>
      <c r="M298" s="149"/>
      <c r="N298" s="149"/>
      <c r="O298" s="149"/>
      <c r="P298" s="149"/>
    </row>
    <row r="299" spans="1:16" ht="17.399999999999999" x14ac:dyDescent="0.6">
      <c r="A299" s="151"/>
      <c r="B299" s="152"/>
      <c r="C299" s="151"/>
      <c r="D299" s="340"/>
      <c r="E299" s="153"/>
      <c r="F299" s="153"/>
      <c r="G299" s="153"/>
      <c r="I299" s="149"/>
      <c r="J299" s="154"/>
      <c r="K299" s="155"/>
      <c r="L299" s="149"/>
      <c r="M299" s="149"/>
      <c r="N299" s="149"/>
      <c r="O299" s="149"/>
      <c r="P299" s="149"/>
    </row>
    <row r="300" spans="1:16" ht="17.399999999999999" x14ac:dyDescent="0.6">
      <c r="A300" s="151"/>
      <c r="B300" s="152"/>
      <c r="C300" s="151"/>
      <c r="D300" s="340"/>
      <c r="E300" s="153"/>
      <c r="F300" s="153"/>
      <c r="G300" s="153"/>
      <c r="I300" s="149"/>
      <c r="J300" s="154"/>
      <c r="K300" s="155"/>
      <c r="L300" s="149"/>
      <c r="M300" s="149"/>
      <c r="N300" s="149"/>
      <c r="O300" s="149"/>
      <c r="P300" s="149"/>
    </row>
    <row r="301" spans="1:16" ht="17.399999999999999" x14ac:dyDescent="0.6">
      <c r="A301" s="151"/>
      <c r="B301" s="152"/>
      <c r="C301" s="151"/>
      <c r="D301" s="340"/>
      <c r="E301" s="153"/>
      <c r="F301" s="153"/>
      <c r="G301" s="153"/>
      <c r="I301" s="149"/>
      <c r="J301" s="154"/>
      <c r="K301" s="155"/>
      <c r="L301" s="149"/>
      <c r="M301" s="149"/>
      <c r="N301" s="149"/>
      <c r="O301" s="149"/>
      <c r="P301" s="149"/>
    </row>
    <row r="302" spans="1:16" ht="17.399999999999999" x14ac:dyDescent="0.6">
      <c r="A302" s="151"/>
      <c r="B302" s="152"/>
      <c r="C302" s="151"/>
      <c r="D302" s="340"/>
      <c r="E302" s="153"/>
      <c r="F302" s="153"/>
      <c r="G302" s="153"/>
      <c r="I302" s="149"/>
      <c r="J302" s="154"/>
      <c r="K302" s="155"/>
      <c r="L302" s="149"/>
      <c r="M302" s="149"/>
      <c r="N302" s="149"/>
      <c r="O302" s="149"/>
      <c r="P302" s="149"/>
    </row>
    <row r="303" spans="1:16" ht="17.399999999999999" x14ac:dyDescent="0.6">
      <c r="A303" s="151"/>
      <c r="B303" s="152"/>
      <c r="C303" s="151"/>
      <c r="D303" s="340"/>
      <c r="E303" s="153"/>
      <c r="F303" s="153"/>
      <c r="G303" s="153"/>
      <c r="I303" s="149"/>
      <c r="J303" s="154"/>
      <c r="K303" s="155"/>
      <c r="L303" s="149"/>
      <c r="M303" s="149"/>
      <c r="N303" s="149"/>
      <c r="O303" s="149"/>
      <c r="P303" s="149"/>
    </row>
    <row r="304" spans="1:16" ht="17.399999999999999" x14ac:dyDescent="0.6">
      <c r="A304" s="151"/>
      <c r="B304" s="152"/>
      <c r="C304" s="151"/>
      <c r="D304" s="340"/>
      <c r="E304" s="153"/>
      <c r="F304" s="153"/>
      <c r="G304" s="153"/>
      <c r="I304" s="149"/>
      <c r="J304" s="154"/>
      <c r="K304" s="155"/>
      <c r="L304" s="149"/>
      <c r="M304" s="149"/>
      <c r="N304" s="149"/>
      <c r="O304" s="149"/>
      <c r="P304" s="149"/>
    </row>
    <row r="305" spans="1:16" ht="17.399999999999999" x14ac:dyDescent="0.6">
      <c r="A305" s="151"/>
      <c r="B305" s="152"/>
      <c r="C305" s="151"/>
      <c r="D305" s="340"/>
      <c r="E305" s="153"/>
      <c r="F305" s="153"/>
      <c r="G305" s="153"/>
      <c r="I305" s="149"/>
      <c r="J305" s="154"/>
      <c r="K305" s="155"/>
      <c r="L305" s="149"/>
      <c r="M305" s="149"/>
      <c r="N305" s="149"/>
      <c r="O305" s="149"/>
      <c r="P305" s="149"/>
    </row>
    <row r="306" spans="1:16" ht="17.399999999999999" x14ac:dyDescent="0.6">
      <c r="A306" s="151"/>
      <c r="B306" s="152"/>
      <c r="C306" s="151"/>
      <c r="D306" s="340"/>
      <c r="E306" s="153"/>
      <c r="F306" s="153"/>
      <c r="G306" s="153"/>
      <c r="I306" s="149"/>
      <c r="J306" s="154"/>
      <c r="K306" s="155"/>
      <c r="L306" s="149"/>
      <c r="M306" s="149"/>
      <c r="N306" s="149"/>
      <c r="O306" s="149"/>
      <c r="P306" s="149"/>
    </row>
    <row r="307" spans="1:16" ht="17.399999999999999" x14ac:dyDescent="0.6">
      <c r="A307" s="151"/>
      <c r="B307" s="152"/>
      <c r="C307" s="151"/>
      <c r="D307" s="340"/>
      <c r="E307" s="153"/>
      <c r="F307" s="153"/>
      <c r="G307" s="153"/>
      <c r="I307" s="149"/>
      <c r="J307" s="154"/>
      <c r="K307" s="155"/>
      <c r="L307" s="149"/>
      <c r="M307" s="149"/>
      <c r="N307" s="149"/>
      <c r="O307" s="149"/>
      <c r="P307" s="149"/>
    </row>
    <row r="308" spans="1:16" ht="17.399999999999999" x14ac:dyDescent="0.6">
      <c r="A308" s="151"/>
      <c r="B308" s="152"/>
      <c r="C308" s="151"/>
      <c r="D308" s="340"/>
      <c r="E308" s="153"/>
      <c r="F308" s="153"/>
      <c r="G308" s="153"/>
      <c r="I308" s="149"/>
      <c r="J308" s="154"/>
      <c r="K308" s="155"/>
      <c r="L308" s="149"/>
      <c r="M308" s="149"/>
      <c r="N308" s="149"/>
      <c r="O308" s="149"/>
      <c r="P308" s="149"/>
    </row>
    <row r="309" spans="1:16" ht="17.399999999999999" x14ac:dyDescent="0.6">
      <c r="A309" s="151"/>
      <c r="B309" s="152"/>
      <c r="C309" s="151"/>
      <c r="D309" s="340"/>
      <c r="E309" s="153"/>
      <c r="F309" s="153"/>
      <c r="G309" s="153"/>
      <c r="I309" s="149"/>
      <c r="J309" s="154"/>
      <c r="K309" s="155"/>
      <c r="L309" s="149"/>
      <c r="M309" s="149"/>
      <c r="N309" s="149"/>
      <c r="O309" s="149"/>
      <c r="P309" s="149"/>
    </row>
    <row r="310" spans="1:16" ht="17.399999999999999" x14ac:dyDescent="0.6">
      <c r="A310" s="151"/>
      <c r="B310" s="152"/>
      <c r="C310" s="151"/>
      <c r="D310" s="340"/>
      <c r="E310" s="153"/>
      <c r="F310" s="153"/>
      <c r="G310" s="153"/>
      <c r="I310" s="149"/>
      <c r="J310" s="154"/>
      <c r="K310" s="155"/>
      <c r="L310" s="149"/>
      <c r="M310" s="149"/>
      <c r="N310" s="149"/>
      <c r="O310" s="149"/>
      <c r="P310" s="149"/>
    </row>
    <row r="311" spans="1:16" ht="17.399999999999999" x14ac:dyDescent="0.6">
      <c r="A311" s="151"/>
      <c r="B311" s="152"/>
      <c r="C311" s="151"/>
      <c r="D311" s="340"/>
      <c r="E311" s="153"/>
      <c r="F311" s="153"/>
      <c r="G311" s="153"/>
      <c r="I311" s="149"/>
      <c r="J311" s="154"/>
      <c r="K311" s="155"/>
      <c r="L311" s="149"/>
      <c r="M311" s="149"/>
      <c r="N311" s="149"/>
      <c r="O311" s="149"/>
      <c r="P311" s="149"/>
    </row>
    <row r="312" spans="1:16" ht="17.399999999999999" x14ac:dyDescent="0.6">
      <c r="A312" s="151"/>
      <c r="B312" s="152"/>
      <c r="C312" s="151"/>
      <c r="D312" s="340"/>
      <c r="E312" s="153"/>
      <c r="F312" s="153"/>
      <c r="G312" s="153"/>
      <c r="I312" s="149"/>
      <c r="J312" s="154"/>
      <c r="K312" s="155"/>
      <c r="L312" s="149"/>
      <c r="M312" s="149"/>
      <c r="N312" s="149"/>
      <c r="O312" s="149"/>
      <c r="P312" s="149"/>
    </row>
    <row r="313" spans="1:16" ht="17.399999999999999" x14ac:dyDescent="0.6">
      <c r="A313" s="151"/>
      <c r="B313" s="152"/>
      <c r="C313" s="151"/>
      <c r="D313" s="340"/>
      <c r="E313" s="153"/>
      <c r="F313" s="153"/>
      <c r="G313" s="153"/>
      <c r="I313" s="149"/>
      <c r="J313" s="154"/>
      <c r="K313" s="155"/>
      <c r="L313" s="149"/>
      <c r="M313" s="149"/>
      <c r="N313" s="149"/>
      <c r="O313" s="149"/>
      <c r="P313" s="149"/>
    </row>
    <row r="314" spans="1:16" ht="17.399999999999999" x14ac:dyDescent="0.6">
      <c r="A314" s="151"/>
      <c r="B314" s="152"/>
      <c r="C314" s="151"/>
      <c r="D314" s="340"/>
      <c r="E314" s="153"/>
      <c r="F314" s="153"/>
      <c r="G314" s="153"/>
      <c r="I314" s="149"/>
      <c r="J314" s="154"/>
      <c r="K314" s="155"/>
      <c r="L314" s="149"/>
      <c r="M314" s="149"/>
      <c r="N314" s="149"/>
      <c r="O314" s="149"/>
      <c r="P314" s="149"/>
    </row>
    <row r="315" spans="1:16" ht="17.399999999999999" x14ac:dyDescent="0.6">
      <c r="A315" s="151"/>
      <c r="B315" s="152"/>
      <c r="C315" s="151"/>
      <c r="D315" s="340"/>
      <c r="E315" s="153"/>
      <c r="F315" s="153"/>
      <c r="G315" s="153"/>
      <c r="I315" s="149"/>
      <c r="J315" s="154"/>
      <c r="K315" s="155"/>
      <c r="L315" s="149"/>
      <c r="M315" s="149"/>
      <c r="N315" s="149"/>
      <c r="O315" s="149"/>
      <c r="P315" s="149"/>
    </row>
    <row r="316" spans="1:16" ht="17.399999999999999" x14ac:dyDescent="0.6">
      <c r="A316" s="151"/>
      <c r="B316" s="152"/>
      <c r="C316" s="151"/>
      <c r="D316" s="340"/>
      <c r="E316" s="153"/>
      <c r="F316" s="153"/>
      <c r="G316" s="153"/>
      <c r="I316" s="149"/>
      <c r="J316" s="154"/>
      <c r="K316" s="155"/>
      <c r="L316" s="149"/>
      <c r="M316" s="149"/>
      <c r="N316" s="149"/>
      <c r="O316" s="149"/>
      <c r="P316" s="149"/>
    </row>
    <row r="317" spans="1:16" ht="17.399999999999999" x14ac:dyDescent="0.6">
      <c r="A317" s="151"/>
      <c r="B317" s="152"/>
      <c r="C317" s="151"/>
      <c r="D317" s="340"/>
      <c r="E317" s="153"/>
      <c r="F317" s="153"/>
      <c r="G317" s="153"/>
      <c r="I317" s="149"/>
      <c r="J317" s="154"/>
      <c r="K317" s="155"/>
      <c r="L317" s="149"/>
      <c r="M317" s="149"/>
      <c r="N317" s="149"/>
      <c r="O317" s="149"/>
      <c r="P317" s="149"/>
    </row>
    <row r="318" spans="1:16" ht="17.399999999999999" x14ac:dyDescent="0.6">
      <c r="A318" s="151"/>
      <c r="B318" s="152"/>
      <c r="C318" s="151"/>
      <c r="D318" s="340"/>
      <c r="E318" s="153"/>
      <c r="F318" s="153"/>
      <c r="G318" s="153"/>
      <c r="I318" s="149"/>
      <c r="J318" s="154"/>
      <c r="K318" s="155"/>
      <c r="L318" s="149"/>
      <c r="M318" s="149"/>
      <c r="N318" s="149"/>
      <c r="O318" s="149"/>
      <c r="P318" s="149"/>
    </row>
    <row r="319" spans="1:16" ht="17.399999999999999" x14ac:dyDescent="0.6">
      <c r="A319" s="151"/>
      <c r="B319" s="152"/>
      <c r="C319" s="151"/>
      <c r="D319" s="340"/>
      <c r="E319" s="153"/>
      <c r="F319" s="153"/>
      <c r="G319" s="153"/>
      <c r="I319" s="149"/>
      <c r="J319" s="154"/>
      <c r="K319" s="155"/>
      <c r="L319" s="149"/>
      <c r="M319" s="149"/>
      <c r="N319" s="149"/>
      <c r="O319" s="149"/>
      <c r="P319" s="149"/>
    </row>
    <row r="320" spans="1:16" ht="17.399999999999999" x14ac:dyDescent="0.6">
      <c r="A320" s="151"/>
      <c r="B320" s="152"/>
      <c r="C320" s="151"/>
      <c r="D320" s="340"/>
      <c r="E320" s="153"/>
      <c r="F320" s="153"/>
      <c r="G320" s="153"/>
      <c r="I320" s="149"/>
      <c r="J320" s="154"/>
      <c r="K320" s="155"/>
      <c r="L320" s="149"/>
      <c r="M320" s="149"/>
      <c r="N320" s="149"/>
      <c r="O320" s="149"/>
      <c r="P320" s="149"/>
    </row>
    <row r="321" spans="1:16" ht="17.399999999999999" x14ac:dyDescent="0.6">
      <c r="A321" s="151"/>
      <c r="B321" s="152"/>
      <c r="C321" s="151"/>
      <c r="D321" s="340"/>
      <c r="E321" s="153"/>
      <c r="F321" s="153"/>
      <c r="G321" s="153"/>
      <c r="I321" s="149"/>
      <c r="J321" s="154"/>
      <c r="K321" s="155"/>
      <c r="L321" s="149"/>
      <c r="M321" s="149"/>
      <c r="N321" s="149"/>
      <c r="O321" s="149"/>
      <c r="P321" s="149"/>
    </row>
    <row r="322" spans="1:16" ht="17.399999999999999" x14ac:dyDescent="0.6">
      <c r="A322" s="151"/>
      <c r="B322" s="152"/>
      <c r="C322" s="151"/>
      <c r="D322" s="340"/>
      <c r="E322" s="153"/>
      <c r="F322" s="153"/>
      <c r="G322" s="153"/>
      <c r="I322" s="149"/>
      <c r="J322" s="154"/>
      <c r="K322" s="155"/>
      <c r="L322" s="149"/>
      <c r="M322" s="149"/>
      <c r="N322" s="149"/>
      <c r="O322" s="149"/>
      <c r="P322" s="149"/>
    </row>
    <row r="323" spans="1:16" ht="17.399999999999999" x14ac:dyDescent="0.6">
      <c r="A323" s="151"/>
      <c r="B323" s="152"/>
      <c r="C323" s="151"/>
      <c r="D323" s="340"/>
      <c r="E323" s="153"/>
      <c r="F323" s="153"/>
      <c r="G323" s="153"/>
      <c r="I323" s="149"/>
      <c r="J323" s="154"/>
      <c r="K323" s="155"/>
      <c r="L323" s="149"/>
      <c r="M323" s="149"/>
      <c r="N323" s="149"/>
      <c r="O323" s="149"/>
      <c r="P323" s="149"/>
    </row>
    <row r="324" spans="1:16" ht="17.399999999999999" x14ac:dyDescent="0.6">
      <c r="A324" s="151"/>
      <c r="B324" s="152"/>
      <c r="C324" s="151"/>
      <c r="D324" s="340"/>
      <c r="E324" s="153"/>
      <c r="F324" s="153"/>
      <c r="G324" s="153"/>
      <c r="I324" s="149"/>
      <c r="J324" s="154"/>
      <c r="K324" s="155"/>
      <c r="L324" s="149"/>
      <c r="M324" s="149"/>
      <c r="N324" s="149"/>
      <c r="O324" s="149"/>
      <c r="P324" s="149"/>
    </row>
    <row r="325" spans="1:16" ht="17.399999999999999" x14ac:dyDescent="0.6">
      <c r="A325" s="151"/>
      <c r="B325" s="152"/>
      <c r="C325" s="151"/>
      <c r="D325" s="340"/>
      <c r="E325" s="153"/>
      <c r="F325" s="153"/>
      <c r="G325" s="153"/>
      <c r="I325" s="149"/>
      <c r="J325" s="154"/>
      <c r="K325" s="155"/>
      <c r="L325" s="149"/>
      <c r="M325" s="149"/>
      <c r="N325" s="149"/>
      <c r="O325" s="149"/>
      <c r="P325" s="149"/>
    </row>
    <row r="326" spans="1:16" ht="17.399999999999999" x14ac:dyDescent="0.6">
      <c r="A326" s="151"/>
      <c r="B326" s="152"/>
      <c r="C326" s="151"/>
      <c r="D326" s="340"/>
      <c r="E326" s="153"/>
      <c r="F326" s="153"/>
      <c r="G326" s="153"/>
      <c r="I326" s="149"/>
      <c r="J326" s="154"/>
      <c r="K326" s="155"/>
      <c r="L326" s="149"/>
      <c r="M326" s="149"/>
      <c r="N326" s="149"/>
      <c r="O326" s="149"/>
      <c r="P326" s="149"/>
    </row>
    <row r="327" spans="1:16" ht="17.399999999999999" x14ac:dyDescent="0.6">
      <c r="A327" s="151"/>
      <c r="B327" s="152"/>
      <c r="C327" s="151"/>
      <c r="D327" s="340"/>
      <c r="E327" s="153"/>
      <c r="F327" s="153"/>
      <c r="G327" s="153"/>
      <c r="I327" s="149"/>
      <c r="J327" s="154"/>
      <c r="K327" s="155"/>
      <c r="L327" s="149"/>
      <c r="M327" s="149"/>
      <c r="N327" s="149"/>
      <c r="O327" s="149"/>
      <c r="P327" s="149"/>
    </row>
    <row r="328" spans="1:16" ht="17.399999999999999" x14ac:dyDescent="0.6">
      <c r="A328" s="151"/>
      <c r="B328" s="152"/>
      <c r="C328" s="151"/>
      <c r="D328" s="340"/>
      <c r="E328" s="153"/>
      <c r="F328" s="153"/>
      <c r="G328" s="153"/>
      <c r="I328" s="149"/>
      <c r="J328" s="154"/>
      <c r="K328" s="155"/>
      <c r="L328" s="149"/>
      <c r="M328" s="149"/>
      <c r="N328" s="149"/>
      <c r="O328" s="149"/>
      <c r="P328" s="149"/>
    </row>
    <row r="329" spans="1:16" ht="17.399999999999999" x14ac:dyDescent="0.6">
      <c r="A329" s="151"/>
      <c r="B329" s="152"/>
      <c r="C329" s="151"/>
      <c r="D329" s="340"/>
      <c r="E329" s="153"/>
      <c r="F329" s="153"/>
      <c r="G329" s="153"/>
      <c r="I329" s="149"/>
      <c r="J329" s="154"/>
      <c r="K329" s="155"/>
      <c r="L329" s="149"/>
      <c r="M329" s="149"/>
      <c r="N329" s="149"/>
      <c r="O329" s="149"/>
      <c r="P329" s="149"/>
    </row>
    <row r="330" spans="1:16" ht="17.399999999999999" x14ac:dyDescent="0.6">
      <c r="A330" s="151"/>
      <c r="B330" s="152"/>
      <c r="C330" s="151"/>
      <c r="D330" s="340"/>
      <c r="E330" s="153"/>
      <c r="F330" s="153"/>
      <c r="G330" s="153"/>
      <c r="I330" s="149"/>
      <c r="J330" s="154"/>
      <c r="K330" s="155"/>
      <c r="L330" s="149"/>
      <c r="M330" s="149"/>
      <c r="N330" s="149"/>
      <c r="O330" s="149"/>
      <c r="P330" s="149"/>
    </row>
    <row r="331" spans="1:16" ht="17.399999999999999" x14ac:dyDescent="0.6">
      <c r="A331" s="151"/>
      <c r="B331" s="152"/>
      <c r="C331" s="151"/>
      <c r="D331" s="340"/>
      <c r="E331" s="153"/>
      <c r="F331" s="153"/>
      <c r="G331" s="153"/>
      <c r="I331" s="149"/>
      <c r="J331" s="154"/>
      <c r="K331" s="155"/>
      <c r="L331" s="149"/>
      <c r="M331" s="149"/>
      <c r="N331" s="149"/>
      <c r="O331" s="149"/>
      <c r="P331" s="149"/>
    </row>
    <row r="332" spans="1:16" ht="17.399999999999999" x14ac:dyDescent="0.6">
      <c r="A332" s="151"/>
      <c r="B332" s="152"/>
      <c r="C332" s="151"/>
      <c r="D332" s="340"/>
      <c r="E332" s="153"/>
      <c r="F332" s="153"/>
      <c r="G332" s="153"/>
      <c r="I332" s="149"/>
      <c r="J332" s="154"/>
      <c r="K332" s="155"/>
      <c r="L332" s="149"/>
      <c r="M332" s="149"/>
      <c r="N332" s="149"/>
      <c r="O332" s="149"/>
      <c r="P332" s="149"/>
    </row>
    <row r="333" spans="1:16" ht="17.399999999999999" x14ac:dyDescent="0.6">
      <c r="A333" s="151"/>
      <c r="B333" s="152"/>
      <c r="C333" s="151"/>
      <c r="D333" s="340"/>
      <c r="E333" s="153"/>
      <c r="F333" s="153"/>
      <c r="G333" s="153"/>
      <c r="I333" s="149"/>
      <c r="J333" s="154"/>
      <c r="K333" s="155"/>
      <c r="L333" s="149"/>
      <c r="M333" s="149"/>
      <c r="N333" s="149"/>
      <c r="O333" s="149"/>
      <c r="P333" s="149"/>
    </row>
    <row r="334" spans="1:16" ht="17.399999999999999" x14ac:dyDescent="0.6">
      <c r="A334" s="151"/>
      <c r="B334" s="152"/>
      <c r="C334" s="151"/>
      <c r="D334" s="340"/>
      <c r="E334" s="153"/>
      <c r="F334" s="153"/>
      <c r="G334" s="153"/>
      <c r="I334" s="149"/>
      <c r="J334" s="154"/>
      <c r="K334" s="155"/>
      <c r="L334" s="149"/>
      <c r="M334" s="149"/>
      <c r="N334" s="149"/>
      <c r="O334" s="149"/>
      <c r="P334" s="149"/>
    </row>
    <row r="335" spans="1:16" ht="17.399999999999999" x14ac:dyDescent="0.6">
      <c r="A335" s="151"/>
      <c r="B335" s="152"/>
      <c r="C335" s="151"/>
      <c r="D335" s="340"/>
      <c r="E335" s="153"/>
      <c r="F335" s="153"/>
      <c r="G335" s="153"/>
      <c r="I335" s="149"/>
      <c r="J335" s="154"/>
      <c r="K335" s="155"/>
      <c r="L335" s="149"/>
      <c r="M335" s="149"/>
      <c r="N335" s="149"/>
      <c r="O335" s="149"/>
      <c r="P335" s="149"/>
    </row>
    <row r="336" spans="1:16" ht="17.399999999999999" x14ac:dyDescent="0.6">
      <c r="A336" s="151"/>
      <c r="B336" s="152"/>
      <c r="C336" s="151"/>
      <c r="D336" s="340"/>
      <c r="E336" s="153"/>
      <c r="F336" s="153"/>
      <c r="G336" s="153"/>
      <c r="I336" s="149"/>
      <c r="J336" s="154"/>
      <c r="K336" s="155"/>
      <c r="L336" s="149"/>
      <c r="M336" s="149"/>
      <c r="N336" s="149"/>
      <c r="O336" s="149"/>
      <c r="P336" s="149"/>
    </row>
    <row r="337" spans="1:16" ht="17.399999999999999" x14ac:dyDescent="0.6">
      <c r="A337" s="151"/>
      <c r="B337" s="152"/>
      <c r="C337" s="151"/>
      <c r="D337" s="340"/>
      <c r="E337" s="153"/>
      <c r="F337" s="153"/>
      <c r="G337" s="153"/>
      <c r="I337" s="149"/>
      <c r="J337" s="154"/>
      <c r="K337" s="155"/>
      <c r="L337" s="149"/>
      <c r="M337" s="149"/>
      <c r="N337" s="149"/>
      <c r="O337" s="149"/>
      <c r="P337" s="149"/>
    </row>
    <row r="338" spans="1:16" ht="17.399999999999999" x14ac:dyDescent="0.6">
      <c r="A338" s="151"/>
      <c r="B338" s="152"/>
      <c r="C338" s="151"/>
      <c r="D338" s="340"/>
      <c r="E338" s="153"/>
      <c r="F338" s="153"/>
      <c r="G338" s="153"/>
      <c r="I338" s="149"/>
      <c r="J338" s="154"/>
      <c r="K338" s="155"/>
      <c r="L338" s="149"/>
      <c r="M338" s="149"/>
      <c r="N338" s="149"/>
      <c r="O338" s="149"/>
      <c r="P338" s="149"/>
    </row>
    <row r="339" spans="1:16" ht="17.399999999999999" x14ac:dyDescent="0.6">
      <c r="A339" s="151"/>
      <c r="B339" s="152"/>
      <c r="C339" s="151"/>
      <c r="D339" s="340"/>
      <c r="E339" s="153"/>
      <c r="F339" s="153"/>
      <c r="G339" s="153"/>
      <c r="I339" s="149"/>
      <c r="J339" s="154"/>
      <c r="K339" s="155"/>
      <c r="L339" s="149"/>
      <c r="M339" s="149"/>
      <c r="N339" s="149"/>
      <c r="O339" s="149"/>
      <c r="P339" s="149"/>
    </row>
    <row r="340" spans="1:16" ht="17.399999999999999" x14ac:dyDescent="0.6">
      <c r="A340" s="151"/>
      <c r="B340" s="152"/>
      <c r="C340" s="151"/>
      <c r="D340" s="340"/>
      <c r="E340" s="153"/>
      <c r="F340" s="153"/>
      <c r="G340" s="153"/>
      <c r="I340" s="149"/>
      <c r="J340" s="154"/>
      <c r="K340" s="155"/>
      <c r="L340" s="149"/>
      <c r="M340" s="149"/>
      <c r="N340" s="149"/>
      <c r="O340" s="149"/>
      <c r="P340" s="149"/>
    </row>
    <row r="341" spans="1:16" ht="17.399999999999999" x14ac:dyDescent="0.6">
      <c r="A341" s="151"/>
      <c r="B341" s="152"/>
      <c r="C341" s="151"/>
      <c r="D341" s="340"/>
      <c r="E341" s="153"/>
      <c r="F341" s="153"/>
      <c r="G341" s="153"/>
      <c r="I341" s="149"/>
      <c r="J341" s="154"/>
      <c r="K341" s="155"/>
      <c r="L341" s="149"/>
      <c r="M341" s="149"/>
      <c r="N341" s="149"/>
      <c r="O341" s="149"/>
      <c r="P341" s="149"/>
    </row>
    <row r="342" spans="1:16" ht="17.399999999999999" x14ac:dyDescent="0.6">
      <c r="A342" s="151"/>
      <c r="B342" s="152"/>
      <c r="C342" s="151"/>
      <c r="D342" s="340"/>
      <c r="E342" s="153"/>
      <c r="F342" s="153"/>
      <c r="G342" s="153"/>
      <c r="I342" s="149"/>
      <c r="J342" s="154"/>
      <c r="K342" s="155"/>
      <c r="L342" s="149"/>
      <c r="M342" s="149"/>
      <c r="N342" s="149"/>
      <c r="O342" s="149"/>
      <c r="P342" s="149"/>
    </row>
    <row r="343" spans="1:16" ht="17.399999999999999" x14ac:dyDescent="0.6">
      <c r="A343" s="151"/>
      <c r="B343" s="152"/>
      <c r="C343" s="151"/>
      <c r="D343" s="340"/>
      <c r="E343" s="153"/>
      <c r="F343" s="153"/>
      <c r="G343" s="153"/>
      <c r="I343" s="149"/>
      <c r="J343" s="154"/>
      <c r="K343" s="155"/>
      <c r="L343" s="149"/>
      <c r="M343" s="149"/>
      <c r="N343" s="149"/>
      <c r="O343" s="149"/>
      <c r="P343" s="149"/>
    </row>
    <row r="344" spans="1:16" ht="17.399999999999999" x14ac:dyDescent="0.6">
      <c r="A344" s="151"/>
      <c r="B344" s="152"/>
      <c r="C344" s="151"/>
      <c r="D344" s="340"/>
      <c r="E344" s="153"/>
      <c r="F344" s="153"/>
      <c r="G344" s="153"/>
      <c r="I344" s="149"/>
      <c r="J344" s="154"/>
      <c r="K344" s="155"/>
      <c r="L344" s="149"/>
      <c r="M344" s="149"/>
      <c r="N344" s="149"/>
      <c r="O344" s="149"/>
      <c r="P344" s="149"/>
    </row>
    <row r="345" spans="1:16" ht="17.399999999999999" x14ac:dyDescent="0.6">
      <c r="A345" s="151"/>
      <c r="B345" s="152"/>
      <c r="C345" s="151"/>
      <c r="D345" s="340"/>
      <c r="E345" s="153"/>
      <c r="F345" s="153"/>
      <c r="G345" s="153"/>
      <c r="I345" s="149"/>
      <c r="J345" s="154"/>
      <c r="K345" s="155"/>
      <c r="L345" s="149"/>
      <c r="M345" s="149"/>
      <c r="N345" s="149"/>
      <c r="O345" s="149"/>
      <c r="P345" s="149"/>
    </row>
    <row r="346" spans="1:16" ht="17.399999999999999" x14ac:dyDescent="0.6">
      <c r="A346" s="151"/>
      <c r="B346" s="152"/>
      <c r="C346" s="151"/>
      <c r="D346" s="340"/>
      <c r="E346" s="153"/>
      <c r="F346" s="153"/>
      <c r="G346" s="153"/>
      <c r="I346" s="149"/>
      <c r="J346" s="154"/>
      <c r="K346" s="155"/>
      <c r="L346" s="149"/>
      <c r="M346" s="149"/>
      <c r="N346" s="149"/>
      <c r="O346" s="149"/>
      <c r="P346" s="149"/>
    </row>
    <row r="347" spans="1:16" ht="17.399999999999999" x14ac:dyDescent="0.6">
      <c r="A347" s="151"/>
      <c r="B347" s="152"/>
      <c r="C347" s="151"/>
      <c r="D347" s="340"/>
      <c r="E347" s="153"/>
      <c r="F347" s="153"/>
      <c r="G347" s="153"/>
      <c r="I347" s="149"/>
      <c r="J347" s="154"/>
      <c r="K347" s="155"/>
      <c r="L347" s="149"/>
      <c r="M347" s="149"/>
      <c r="N347" s="149"/>
      <c r="O347" s="149"/>
      <c r="P347" s="149"/>
    </row>
    <row r="348" spans="1:16" ht="17.399999999999999" x14ac:dyDescent="0.6">
      <c r="A348" s="151"/>
      <c r="B348" s="152"/>
      <c r="C348" s="151"/>
      <c r="D348" s="340"/>
      <c r="E348" s="153"/>
      <c r="F348" s="153"/>
      <c r="G348" s="153"/>
      <c r="I348" s="149"/>
      <c r="J348" s="154"/>
      <c r="K348" s="155"/>
      <c r="L348" s="149"/>
      <c r="M348" s="149"/>
      <c r="N348" s="149"/>
      <c r="O348" s="149"/>
      <c r="P348" s="149"/>
    </row>
    <row r="349" spans="1:16" ht="17.399999999999999" x14ac:dyDescent="0.6">
      <c r="A349" s="151"/>
      <c r="B349" s="152"/>
      <c r="C349" s="151"/>
      <c r="D349" s="340"/>
      <c r="E349" s="153"/>
      <c r="F349" s="153"/>
      <c r="G349" s="153"/>
      <c r="I349" s="149"/>
      <c r="J349" s="154"/>
      <c r="K349" s="155"/>
      <c r="L349" s="149"/>
      <c r="M349" s="149"/>
      <c r="N349" s="149"/>
      <c r="O349" s="149"/>
      <c r="P349" s="149"/>
    </row>
    <row r="350" spans="1:16" ht="17.399999999999999" x14ac:dyDescent="0.6">
      <c r="A350" s="151"/>
      <c r="B350" s="152"/>
      <c r="C350" s="151"/>
      <c r="D350" s="340"/>
      <c r="E350" s="153"/>
      <c r="F350" s="153"/>
      <c r="G350" s="153"/>
      <c r="I350" s="149"/>
      <c r="J350" s="154"/>
      <c r="K350" s="155"/>
      <c r="L350" s="149"/>
      <c r="M350" s="149"/>
      <c r="N350" s="149"/>
      <c r="O350" s="149"/>
      <c r="P350" s="149"/>
    </row>
    <row r="351" spans="1:16" ht="17.399999999999999" x14ac:dyDescent="0.6">
      <c r="A351" s="151"/>
      <c r="B351" s="152"/>
      <c r="C351" s="151"/>
      <c r="D351" s="340"/>
      <c r="E351" s="153"/>
      <c r="F351" s="153"/>
      <c r="G351" s="153"/>
      <c r="I351" s="149"/>
      <c r="J351" s="154"/>
      <c r="K351" s="155"/>
      <c r="L351" s="149"/>
      <c r="M351" s="149"/>
      <c r="N351" s="149"/>
      <c r="O351" s="149"/>
      <c r="P351" s="149"/>
    </row>
    <row r="352" spans="1:16" ht="17.399999999999999" x14ac:dyDescent="0.6">
      <c r="A352" s="151"/>
      <c r="B352" s="152"/>
      <c r="C352" s="151"/>
      <c r="D352" s="340"/>
      <c r="E352" s="153"/>
      <c r="F352" s="153"/>
      <c r="G352" s="153"/>
      <c r="I352" s="149"/>
      <c r="J352" s="154"/>
      <c r="K352" s="155"/>
      <c r="L352" s="149"/>
      <c r="M352" s="149"/>
      <c r="N352" s="149"/>
      <c r="O352" s="149"/>
      <c r="P352" s="149"/>
    </row>
    <row r="353" spans="1:16" ht="17.399999999999999" x14ac:dyDescent="0.6">
      <c r="A353" s="151"/>
      <c r="B353" s="152"/>
      <c r="C353" s="151"/>
      <c r="D353" s="340"/>
      <c r="E353" s="153"/>
      <c r="F353" s="153"/>
      <c r="G353" s="153"/>
      <c r="I353" s="149"/>
      <c r="J353" s="154"/>
      <c r="K353" s="155"/>
      <c r="L353" s="149"/>
      <c r="M353" s="149"/>
      <c r="N353" s="149"/>
      <c r="O353" s="149"/>
      <c r="P353" s="149"/>
    </row>
    <row r="354" spans="1:16" ht="17.399999999999999" x14ac:dyDescent="0.6">
      <c r="A354" s="151"/>
      <c r="B354" s="152"/>
      <c r="C354" s="151"/>
      <c r="D354" s="340"/>
      <c r="E354" s="153"/>
      <c r="F354" s="153"/>
      <c r="G354" s="153"/>
      <c r="I354" s="149"/>
      <c r="J354" s="154"/>
      <c r="K354" s="155"/>
      <c r="L354" s="149"/>
      <c r="M354" s="149"/>
      <c r="N354" s="149"/>
      <c r="O354" s="149"/>
      <c r="P354" s="149"/>
    </row>
    <row r="355" spans="1:16" ht="17.399999999999999" x14ac:dyDescent="0.6">
      <c r="A355" s="151"/>
      <c r="B355" s="152"/>
      <c r="C355" s="151"/>
      <c r="D355" s="340"/>
      <c r="E355" s="153"/>
      <c r="F355" s="153"/>
      <c r="G355" s="153"/>
      <c r="I355" s="149"/>
      <c r="J355" s="154"/>
      <c r="K355" s="155"/>
      <c r="L355" s="149"/>
      <c r="M355" s="149"/>
      <c r="N355" s="149"/>
      <c r="O355" s="149"/>
      <c r="P355" s="149"/>
    </row>
    <row r="356" spans="1:16" ht="17.399999999999999" x14ac:dyDescent="0.6">
      <c r="A356" s="151"/>
      <c r="B356" s="152"/>
      <c r="C356" s="151"/>
      <c r="D356" s="340"/>
      <c r="E356" s="153"/>
      <c r="F356" s="153"/>
      <c r="G356" s="153"/>
      <c r="I356" s="149"/>
      <c r="J356" s="154"/>
      <c r="K356" s="155"/>
      <c r="L356" s="149"/>
      <c r="M356" s="149"/>
      <c r="N356" s="149"/>
      <c r="O356" s="149"/>
      <c r="P356" s="149"/>
    </row>
    <row r="357" spans="1:16" ht="17.399999999999999" x14ac:dyDescent="0.6">
      <c r="A357" s="151"/>
      <c r="B357" s="152"/>
      <c r="C357" s="151"/>
      <c r="D357" s="340"/>
      <c r="E357" s="153"/>
      <c r="F357" s="153"/>
      <c r="G357" s="153"/>
      <c r="I357" s="149"/>
      <c r="J357" s="154"/>
      <c r="K357" s="155"/>
      <c r="L357" s="149"/>
      <c r="M357" s="149"/>
      <c r="N357" s="149"/>
      <c r="O357" s="149"/>
      <c r="P357" s="149"/>
    </row>
    <row r="358" spans="1:16" ht="17.399999999999999" x14ac:dyDescent="0.6">
      <c r="A358" s="151"/>
      <c r="B358" s="152"/>
      <c r="C358" s="151"/>
      <c r="D358" s="340"/>
      <c r="E358" s="153"/>
      <c r="F358" s="153"/>
      <c r="G358" s="153"/>
      <c r="I358" s="149"/>
      <c r="J358" s="154"/>
      <c r="K358" s="155"/>
      <c r="L358" s="149"/>
      <c r="M358" s="149"/>
      <c r="N358" s="149"/>
      <c r="O358" s="149"/>
      <c r="P358" s="149"/>
    </row>
    <row r="359" spans="1:16" ht="17.399999999999999" x14ac:dyDescent="0.6">
      <c r="A359" s="151"/>
      <c r="B359" s="152"/>
      <c r="C359" s="151"/>
      <c r="D359" s="340"/>
      <c r="E359" s="153"/>
      <c r="F359" s="153"/>
      <c r="G359" s="153"/>
      <c r="I359" s="149"/>
      <c r="J359" s="154"/>
      <c r="K359" s="155"/>
      <c r="L359" s="149"/>
      <c r="M359" s="149"/>
      <c r="N359" s="149"/>
      <c r="O359" s="149"/>
      <c r="P359" s="149"/>
    </row>
    <row r="360" spans="1:16" ht="17.399999999999999" x14ac:dyDescent="0.6">
      <c r="A360" s="151"/>
      <c r="B360" s="152"/>
      <c r="C360" s="151"/>
      <c r="D360" s="340"/>
      <c r="E360" s="153"/>
      <c r="F360" s="153"/>
      <c r="G360" s="153"/>
      <c r="I360" s="149"/>
      <c r="J360" s="154"/>
      <c r="K360" s="155"/>
      <c r="L360" s="149"/>
      <c r="M360" s="149"/>
      <c r="N360" s="149"/>
      <c r="O360" s="149"/>
      <c r="P360" s="149"/>
    </row>
    <row r="361" spans="1:16" ht="17.399999999999999" x14ac:dyDescent="0.6">
      <c r="A361" s="151"/>
      <c r="B361" s="152"/>
      <c r="C361" s="151"/>
      <c r="D361" s="340"/>
      <c r="E361" s="153"/>
      <c r="F361" s="153"/>
      <c r="G361" s="153"/>
      <c r="I361" s="149"/>
      <c r="J361" s="154"/>
      <c r="K361" s="155"/>
      <c r="L361" s="149"/>
      <c r="M361" s="149"/>
      <c r="N361" s="149"/>
      <c r="O361" s="149"/>
      <c r="P361" s="149"/>
    </row>
    <row r="362" spans="1:16" ht="17.399999999999999" x14ac:dyDescent="0.6">
      <c r="A362" s="151"/>
      <c r="B362" s="152"/>
      <c r="C362" s="151"/>
      <c r="D362" s="340"/>
      <c r="E362" s="153"/>
      <c r="F362" s="153"/>
      <c r="G362" s="153"/>
      <c r="I362" s="149"/>
      <c r="J362" s="154"/>
      <c r="K362" s="155"/>
      <c r="L362" s="149"/>
      <c r="M362" s="149"/>
      <c r="N362" s="149"/>
      <c r="O362" s="149"/>
      <c r="P362" s="149"/>
    </row>
    <row r="363" spans="1:16" ht="17.399999999999999" x14ac:dyDescent="0.6">
      <c r="A363" s="151"/>
      <c r="B363" s="152"/>
      <c r="C363" s="151"/>
      <c r="D363" s="340"/>
      <c r="E363" s="153"/>
      <c r="F363" s="153"/>
      <c r="G363" s="153"/>
      <c r="I363" s="149"/>
      <c r="J363" s="154"/>
      <c r="K363" s="155"/>
      <c r="L363" s="149"/>
      <c r="M363" s="149"/>
      <c r="N363" s="149"/>
      <c r="O363" s="149"/>
      <c r="P363" s="149"/>
    </row>
    <row r="364" spans="1:16" ht="17.399999999999999" x14ac:dyDescent="0.6">
      <c r="A364" s="151"/>
      <c r="B364" s="152"/>
      <c r="C364" s="151"/>
      <c r="D364" s="340"/>
      <c r="E364" s="153"/>
      <c r="F364" s="153"/>
      <c r="G364" s="153"/>
      <c r="I364" s="149"/>
      <c r="J364" s="154"/>
      <c r="K364" s="155"/>
      <c r="L364" s="149"/>
      <c r="M364" s="149"/>
      <c r="N364" s="149"/>
      <c r="O364" s="149"/>
      <c r="P364" s="149"/>
    </row>
    <row r="365" spans="1:16" ht="17.399999999999999" x14ac:dyDescent="0.6">
      <c r="A365" s="151"/>
      <c r="B365" s="152"/>
      <c r="C365" s="151"/>
      <c r="D365" s="340"/>
      <c r="E365" s="153"/>
      <c r="F365" s="153"/>
      <c r="G365" s="153"/>
      <c r="I365" s="149"/>
      <c r="J365" s="154"/>
      <c r="K365" s="155"/>
      <c r="L365" s="149"/>
      <c r="M365" s="149"/>
      <c r="N365" s="149"/>
      <c r="O365" s="149"/>
      <c r="P365" s="149"/>
    </row>
    <row r="366" spans="1:16" ht="17.399999999999999" x14ac:dyDescent="0.6">
      <c r="A366" s="151"/>
      <c r="B366" s="152"/>
      <c r="C366" s="151"/>
      <c r="D366" s="340"/>
      <c r="E366" s="153"/>
      <c r="F366" s="153"/>
      <c r="G366" s="153"/>
      <c r="I366" s="149"/>
      <c r="J366" s="154"/>
      <c r="K366" s="155"/>
      <c r="L366" s="149"/>
      <c r="M366" s="149"/>
      <c r="N366" s="149"/>
      <c r="O366" s="149"/>
      <c r="P366" s="149"/>
    </row>
    <row r="367" spans="1:16" ht="17.399999999999999" x14ac:dyDescent="0.6">
      <c r="A367" s="151"/>
      <c r="B367" s="152"/>
      <c r="C367" s="151"/>
      <c r="D367" s="340"/>
      <c r="E367" s="153"/>
      <c r="F367" s="153"/>
      <c r="G367" s="153"/>
      <c r="I367" s="149"/>
      <c r="J367" s="154"/>
      <c r="K367" s="155"/>
      <c r="L367" s="149"/>
      <c r="M367" s="149"/>
      <c r="N367" s="149"/>
      <c r="O367" s="149"/>
      <c r="P367" s="149"/>
    </row>
    <row r="368" spans="1:16" ht="17.399999999999999" x14ac:dyDescent="0.6">
      <c r="A368" s="151"/>
      <c r="B368" s="152"/>
      <c r="C368" s="151"/>
      <c r="D368" s="340"/>
      <c r="E368" s="153"/>
      <c r="F368" s="153"/>
      <c r="G368" s="153"/>
      <c r="I368" s="149"/>
      <c r="J368" s="154"/>
      <c r="K368" s="155"/>
      <c r="L368" s="149"/>
      <c r="M368" s="149"/>
      <c r="N368" s="149"/>
      <c r="O368" s="149"/>
      <c r="P368" s="149"/>
    </row>
    <row r="369" spans="1:16" ht="17.399999999999999" x14ac:dyDescent="0.6">
      <c r="A369" s="151"/>
      <c r="B369" s="152"/>
      <c r="C369" s="151"/>
      <c r="D369" s="340"/>
      <c r="E369" s="153"/>
      <c r="F369" s="153"/>
      <c r="G369" s="153"/>
      <c r="I369" s="149"/>
      <c r="J369" s="154"/>
      <c r="K369" s="155"/>
      <c r="L369" s="149"/>
      <c r="M369" s="149"/>
      <c r="N369" s="149"/>
      <c r="O369" s="149"/>
      <c r="P369" s="149"/>
    </row>
    <row r="370" spans="1:16" ht="17.399999999999999" x14ac:dyDescent="0.6">
      <c r="A370" s="151"/>
      <c r="B370" s="152"/>
      <c r="C370" s="151"/>
      <c r="D370" s="340"/>
      <c r="E370" s="153"/>
      <c r="F370" s="153"/>
      <c r="G370" s="153"/>
      <c r="I370" s="149"/>
      <c r="J370" s="154"/>
      <c r="K370" s="155"/>
      <c r="L370" s="149"/>
      <c r="M370" s="149"/>
      <c r="N370" s="149"/>
      <c r="O370" s="149"/>
      <c r="P370" s="149"/>
    </row>
    <row r="371" spans="1:16" ht="17.399999999999999" x14ac:dyDescent="0.6">
      <c r="A371" s="151"/>
      <c r="B371" s="152"/>
      <c r="C371" s="151"/>
      <c r="D371" s="340"/>
      <c r="E371" s="153"/>
      <c r="F371" s="153"/>
      <c r="G371" s="153"/>
      <c r="I371" s="149"/>
      <c r="J371" s="154"/>
      <c r="K371" s="155"/>
      <c r="L371" s="149"/>
      <c r="M371" s="149"/>
      <c r="N371" s="149"/>
      <c r="O371" s="149"/>
      <c r="P371" s="149"/>
    </row>
    <row r="372" spans="1:16" ht="17.399999999999999" x14ac:dyDescent="0.6">
      <c r="A372" s="151"/>
      <c r="B372" s="152"/>
      <c r="C372" s="151"/>
      <c r="D372" s="340"/>
      <c r="E372" s="153"/>
      <c r="F372" s="153"/>
      <c r="G372" s="153"/>
      <c r="I372" s="149"/>
      <c r="J372" s="154"/>
      <c r="K372" s="155"/>
      <c r="L372" s="149"/>
      <c r="M372" s="149"/>
      <c r="N372" s="149"/>
      <c r="O372" s="149"/>
      <c r="P372" s="149"/>
    </row>
    <row r="373" spans="1:16" ht="17.399999999999999" x14ac:dyDescent="0.6">
      <c r="A373" s="151"/>
      <c r="B373" s="152"/>
      <c r="C373" s="151"/>
      <c r="D373" s="340"/>
      <c r="E373" s="153"/>
      <c r="F373" s="153"/>
      <c r="G373" s="153"/>
      <c r="I373" s="149"/>
      <c r="J373" s="154"/>
      <c r="K373" s="155"/>
      <c r="L373" s="149"/>
      <c r="M373" s="149"/>
      <c r="N373" s="149"/>
      <c r="O373" s="149"/>
      <c r="P373" s="149"/>
    </row>
    <row r="374" spans="1:16" ht="17.399999999999999" x14ac:dyDescent="0.6">
      <c r="A374" s="151"/>
      <c r="B374" s="152"/>
      <c r="C374" s="151"/>
      <c r="D374" s="340"/>
      <c r="E374" s="153"/>
      <c r="F374" s="153"/>
      <c r="G374" s="153"/>
      <c r="I374" s="149"/>
      <c r="J374" s="154"/>
      <c r="K374" s="155"/>
      <c r="L374" s="149"/>
      <c r="M374" s="149"/>
      <c r="N374" s="149"/>
      <c r="O374" s="149"/>
      <c r="P374" s="149"/>
    </row>
    <row r="375" spans="1:16" ht="17.399999999999999" x14ac:dyDescent="0.6">
      <c r="A375" s="151"/>
      <c r="B375" s="152"/>
      <c r="C375" s="151"/>
      <c r="D375" s="340"/>
      <c r="E375" s="153"/>
      <c r="F375" s="153"/>
      <c r="G375" s="153"/>
      <c r="I375" s="149"/>
      <c r="J375" s="154"/>
      <c r="K375" s="155"/>
      <c r="L375" s="149"/>
      <c r="M375" s="149"/>
      <c r="N375" s="149"/>
      <c r="O375" s="149"/>
      <c r="P375" s="149"/>
    </row>
    <row r="376" spans="1:16" ht="17.399999999999999" x14ac:dyDescent="0.6">
      <c r="A376" s="151"/>
      <c r="B376" s="152"/>
      <c r="C376" s="151"/>
      <c r="D376" s="340"/>
      <c r="E376" s="153"/>
      <c r="F376" s="153"/>
      <c r="G376" s="153"/>
      <c r="I376" s="149"/>
      <c r="J376" s="154"/>
      <c r="K376" s="155"/>
      <c r="L376" s="149"/>
      <c r="M376" s="149"/>
      <c r="N376" s="149"/>
      <c r="O376" s="149"/>
      <c r="P376" s="149"/>
    </row>
    <row r="377" spans="1:16" ht="17.399999999999999" x14ac:dyDescent="0.6">
      <c r="A377" s="151"/>
      <c r="B377" s="152"/>
      <c r="C377" s="151"/>
      <c r="D377" s="340"/>
      <c r="E377" s="153"/>
      <c r="F377" s="153"/>
      <c r="G377" s="153"/>
      <c r="I377" s="149"/>
      <c r="J377" s="154"/>
      <c r="K377" s="155"/>
      <c r="L377" s="149"/>
      <c r="M377" s="149"/>
      <c r="N377" s="149"/>
      <c r="O377" s="149"/>
      <c r="P377" s="149"/>
    </row>
    <row r="378" spans="1:16" ht="17.399999999999999" x14ac:dyDescent="0.6">
      <c r="A378" s="151"/>
      <c r="B378" s="152"/>
      <c r="C378" s="151"/>
      <c r="D378" s="340"/>
      <c r="E378" s="153"/>
      <c r="F378" s="153"/>
      <c r="G378" s="153"/>
      <c r="I378" s="149"/>
      <c r="J378" s="154"/>
      <c r="K378" s="155"/>
      <c r="L378" s="149"/>
      <c r="M378" s="149"/>
      <c r="N378" s="149"/>
      <c r="O378" s="149"/>
      <c r="P378" s="149"/>
    </row>
    <row r="379" spans="1:16" ht="17.399999999999999" x14ac:dyDescent="0.6">
      <c r="A379" s="151"/>
      <c r="B379" s="152"/>
      <c r="C379" s="151"/>
      <c r="D379" s="340"/>
      <c r="E379" s="153"/>
      <c r="F379" s="153"/>
      <c r="G379" s="153"/>
      <c r="I379" s="149"/>
      <c r="J379" s="154"/>
      <c r="K379" s="155"/>
      <c r="L379" s="149"/>
      <c r="M379" s="149"/>
      <c r="N379" s="149"/>
      <c r="O379" s="149"/>
      <c r="P379" s="149"/>
    </row>
    <row r="380" spans="1:16" ht="17.399999999999999" x14ac:dyDescent="0.6">
      <c r="A380" s="151"/>
      <c r="B380" s="152"/>
      <c r="C380" s="151"/>
      <c r="D380" s="340"/>
      <c r="E380" s="153"/>
      <c r="F380" s="153"/>
      <c r="G380" s="153"/>
      <c r="I380" s="149"/>
      <c r="J380" s="154"/>
      <c r="K380" s="155"/>
      <c r="L380" s="149"/>
      <c r="M380" s="149"/>
      <c r="N380" s="149"/>
      <c r="O380" s="149"/>
      <c r="P380" s="149"/>
    </row>
    <row r="381" spans="1:16" ht="17.399999999999999" x14ac:dyDescent="0.6">
      <c r="A381" s="151"/>
      <c r="B381" s="152"/>
      <c r="C381" s="151"/>
      <c r="D381" s="340"/>
      <c r="E381" s="153"/>
      <c r="F381" s="153"/>
      <c r="G381" s="153"/>
      <c r="I381" s="149"/>
      <c r="J381" s="154"/>
      <c r="K381" s="155"/>
      <c r="L381" s="149"/>
      <c r="M381" s="149"/>
      <c r="N381" s="149"/>
      <c r="O381" s="149"/>
      <c r="P381" s="149"/>
    </row>
    <row r="382" spans="1:16" ht="17.399999999999999" x14ac:dyDescent="0.6">
      <c r="A382" s="151"/>
      <c r="B382" s="152"/>
      <c r="C382" s="151"/>
      <c r="D382" s="340"/>
      <c r="E382" s="153"/>
      <c r="F382" s="153"/>
      <c r="G382" s="153"/>
      <c r="I382" s="149"/>
      <c r="J382" s="154"/>
      <c r="K382" s="155"/>
      <c r="L382" s="149"/>
      <c r="M382" s="149"/>
      <c r="N382" s="149"/>
      <c r="O382" s="149"/>
      <c r="P382" s="149"/>
    </row>
    <row r="383" spans="1:16" ht="17.399999999999999" x14ac:dyDescent="0.6">
      <c r="A383" s="151"/>
      <c r="B383" s="152"/>
      <c r="C383" s="151"/>
      <c r="D383" s="340"/>
      <c r="E383" s="153"/>
      <c r="F383" s="153"/>
      <c r="G383" s="153"/>
      <c r="I383" s="149"/>
      <c r="J383" s="154"/>
      <c r="K383" s="155"/>
      <c r="L383" s="149"/>
      <c r="M383" s="149"/>
      <c r="N383" s="149"/>
      <c r="O383" s="149"/>
      <c r="P383" s="149"/>
    </row>
    <row r="384" spans="1:16" ht="17.399999999999999" x14ac:dyDescent="0.6">
      <c r="A384" s="151"/>
      <c r="B384" s="152"/>
      <c r="C384" s="151"/>
      <c r="D384" s="340"/>
      <c r="E384" s="153"/>
      <c r="F384" s="153"/>
      <c r="G384" s="153"/>
      <c r="I384" s="149"/>
      <c r="J384" s="154"/>
      <c r="K384" s="155"/>
      <c r="L384" s="149"/>
      <c r="M384" s="149"/>
      <c r="N384" s="149"/>
      <c r="O384" s="149"/>
      <c r="P384" s="149"/>
    </row>
    <row r="385" spans="1:16" ht="17.399999999999999" x14ac:dyDescent="0.6">
      <c r="A385" s="151"/>
      <c r="B385" s="152"/>
      <c r="C385" s="151"/>
      <c r="D385" s="340"/>
      <c r="E385" s="153"/>
      <c r="F385" s="153"/>
      <c r="G385" s="153"/>
      <c r="I385" s="149"/>
      <c r="J385" s="154"/>
      <c r="K385" s="155"/>
      <c r="L385" s="149"/>
      <c r="M385" s="149"/>
      <c r="N385" s="149"/>
      <c r="O385" s="149"/>
      <c r="P385" s="149"/>
    </row>
    <row r="386" spans="1:16" ht="17.399999999999999" x14ac:dyDescent="0.6">
      <c r="A386" s="151"/>
      <c r="B386" s="152"/>
      <c r="C386" s="151"/>
      <c r="D386" s="340"/>
      <c r="E386" s="153"/>
      <c r="F386" s="153"/>
      <c r="G386" s="153"/>
      <c r="I386" s="149"/>
      <c r="J386" s="154"/>
      <c r="K386" s="155"/>
      <c r="L386" s="149"/>
      <c r="M386" s="149"/>
      <c r="N386" s="149"/>
      <c r="O386" s="149"/>
      <c r="P386" s="149"/>
    </row>
    <row r="387" spans="1:16" ht="17.399999999999999" x14ac:dyDescent="0.6">
      <c r="A387" s="151"/>
      <c r="B387" s="152"/>
      <c r="C387" s="151"/>
      <c r="D387" s="340"/>
      <c r="E387" s="153"/>
      <c r="F387" s="153"/>
      <c r="G387" s="153"/>
      <c r="I387" s="149"/>
      <c r="J387" s="154"/>
      <c r="K387" s="155"/>
      <c r="L387" s="149"/>
      <c r="M387" s="149"/>
      <c r="N387" s="149"/>
      <c r="O387" s="149"/>
      <c r="P387" s="149"/>
    </row>
    <row r="388" spans="1:16" ht="17.399999999999999" x14ac:dyDescent="0.6">
      <c r="A388" s="151"/>
      <c r="B388" s="152"/>
      <c r="C388" s="151"/>
      <c r="D388" s="340"/>
      <c r="E388" s="153"/>
      <c r="F388" s="153"/>
      <c r="G388" s="153"/>
      <c r="I388" s="149"/>
      <c r="J388" s="154"/>
      <c r="K388" s="155"/>
      <c r="L388" s="149"/>
      <c r="M388" s="149"/>
      <c r="N388" s="149"/>
      <c r="O388" s="149"/>
      <c r="P388" s="149"/>
    </row>
    <row r="389" spans="1:16" ht="17.399999999999999" x14ac:dyDescent="0.6">
      <c r="A389" s="151"/>
      <c r="B389" s="152"/>
      <c r="C389" s="151"/>
      <c r="D389" s="340"/>
      <c r="E389" s="153"/>
      <c r="F389" s="153"/>
      <c r="G389" s="153"/>
      <c r="I389" s="149"/>
      <c r="J389" s="154"/>
      <c r="K389" s="155"/>
      <c r="L389" s="149"/>
      <c r="M389" s="149"/>
      <c r="N389" s="149"/>
      <c r="O389" s="149"/>
      <c r="P389" s="149"/>
    </row>
    <row r="390" spans="1:16" ht="17.399999999999999" x14ac:dyDescent="0.6">
      <c r="A390" s="151"/>
      <c r="B390" s="152"/>
      <c r="C390" s="151"/>
      <c r="D390" s="340"/>
      <c r="E390" s="153"/>
      <c r="F390" s="153"/>
      <c r="G390" s="153"/>
      <c r="I390" s="149"/>
      <c r="J390" s="154"/>
      <c r="K390" s="155"/>
      <c r="L390" s="149"/>
      <c r="M390" s="149"/>
      <c r="N390" s="149"/>
      <c r="O390" s="149"/>
      <c r="P390" s="149"/>
    </row>
    <row r="391" spans="1:16" ht="17.399999999999999" x14ac:dyDescent="0.6">
      <c r="A391" s="151"/>
      <c r="B391" s="152"/>
      <c r="C391" s="151"/>
      <c r="D391" s="340"/>
      <c r="E391" s="153"/>
      <c r="F391" s="153"/>
      <c r="G391" s="153"/>
      <c r="I391" s="149"/>
      <c r="J391" s="154"/>
      <c r="K391" s="155"/>
      <c r="L391" s="149"/>
      <c r="M391" s="149"/>
      <c r="N391" s="149"/>
      <c r="O391" s="149"/>
      <c r="P391" s="149"/>
    </row>
    <row r="392" spans="1:16" ht="17.399999999999999" x14ac:dyDescent="0.6">
      <c r="A392" s="151"/>
      <c r="B392" s="152"/>
      <c r="C392" s="151"/>
      <c r="D392" s="340"/>
      <c r="E392" s="153"/>
      <c r="F392" s="153"/>
      <c r="G392" s="153"/>
      <c r="I392" s="149"/>
      <c r="J392" s="154"/>
      <c r="K392" s="155"/>
      <c r="L392" s="149"/>
      <c r="M392" s="149"/>
      <c r="N392" s="149"/>
      <c r="O392" s="149"/>
      <c r="P392" s="149"/>
    </row>
    <row r="393" spans="1:16" ht="17.399999999999999" x14ac:dyDescent="0.6">
      <c r="A393" s="151"/>
      <c r="B393" s="152"/>
      <c r="C393" s="151"/>
      <c r="D393" s="340"/>
      <c r="E393" s="153"/>
      <c r="F393" s="153"/>
      <c r="G393" s="153"/>
      <c r="I393" s="149"/>
      <c r="J393" s="154"/>
      <c r="K393" s="155"/>
      <c r="L393" s="149"/>
      <c r="M393" s="149"/>
      <c r="N393" s="149"/>
      <c r="O393" s="149"/>
      <c r="P393" s="149"/>
    </row>
    <row r="394" spans="1:16" ht="17.399999999999999" x14ac:dyDescent="0.6">
      <c r="A394" s="151"/>
      <c r="B394" s="152"/>
      <c r="C394" s="151"/>
      <c r="D394" s="340"/>
      <c r="E394" s="153"/>
      <c r="F394" s="153"/>
      <c r="G394" s="153"/>
      <c r="I394" s="149"/>
      <c r="J394" s="154"/>
      <c r="K394" s="155"/>
      <c r="L394" s="149"/>
      <c r="M394" s="149"/>
      <c r="N394" s="149"/>
      <c r="O394" s="149"/>
      <c r="P394" s="149"/>
    </row>
    <row r="395" spans="1:16" ht="17.399999999999999" x14ac:dyDescent="0.6">
      <c r="A395" s="151"/>
      <c r="B395" s="152"/>
      <c r="C395" s="151"/>
      <c r="D395" s="340"/>
      <c r="E395" s="153"/>
      <c r="F395" s="153"/>
      <c r="G395" s="153"/>
      <c r="I395" s="149"/>
      <c r="J395" s="154"/>
      <c r="K395" s="155"/>
      <c r="L395" s="149"/>
      <c r="M395" s="149"/>
      <c r="N395" s="149"/>
      <c r="O395" s="149"/>
      <c r="P395" s="149"/>
    </row>
    <row r="396" spans="1:16" ht="17.399999999999999" x14ac:dyDescent="0.6">
      <c r="A396" s="151"/>
      <c r="B396" s="152"/>
      <c r="C396" s="151"/>
      <c r="D396" s="340"/>
      <c r="E396" s="153"/>
      <c r="F396" s="153"/>
      <c r="G396" s="153"/>
      <c r="I396" s="149"/>
      <c r="J396" s="154"/>
      <c r="K396" s="155"/>
      <c r="L396" s="149"/>
      <c r="M396" s="149"/>
      <c r="N396" s="149"/>
      <c r="O396" s="149"/>
      <c r="P396" s="149"/>
    </row>
    <row r="397" spans="1:16" ht="17.399999999999999" x14ac:dyDescent="0.6">
      <c r="A397" s="151"/>
      <c r="B397" s="152"/>
      <c r="C397" s="151"/>
      <c r="D397" s="340"/>
      <c r="E397" s="153"/>
      <c r="F397" s="153"/>
      <c r="G397" s="153"/>
      <c r="I397" s="149"/>
      <c r="J397" s="154"/>
      <c r="K397" s="155"/>
      <c r="L397" s="149"/>
      <c r="M397" s="149"/>
      <c r="N397" s="149"/>
      <c r="O397" s="149"/>
      <c r="P397" s="149"/>
    </row>
    <row r="398" spans="1:16" ht="17.399999999999999" x14ac:dyDescent="0.6">
      <c r="A398" s="151"/>
      <c r="B398" s="152"/>
      <c r="C398" s="151"/>
      <c r="D398" s="340"/>
      <c r="E398" s="153"/>
      <c r="F398" s="153"/>
      <c r="G398" s="153"/>
      <c r="I398" s="149"/>
      <c r="J398" s="154"/>
      <c r="K398" s="155"/>
      <c r="L398" s="149"/>
      <c r="M398" s="149"/>
      <c r="N398" s="149"/>
      <c r="O398" s="149"/>
      <c r="P398" s="149"/>
    </row>
    <row r="399" spans="1:16" ht="17.399999999999999" x14ac:dyDescent="0.6">
      <c r="A399" s="151"/>
      <c r="B399" s="152"/>
      <c r="C399" s="151"/>
      <c r="D399" s="340"/>
      <c r="E399" s="153"/>
      <c r="F399" s="153"/>
      <c r="G399" s="153"/>
      <c r="I399" s="149"/>
      <c r="J399" s="154"/>
      <c r="K399" s="155"/>
      <c r="L399" s="149"/>
      <c r="M399" s="149"/>
      <c r="N399" s="149"/>
      <c r="O399" s="149"/>
      <c r="P399" s="149"/>
    </row>
    <row r="400" spans="1:16" ht="17.399999999999999" x14ac:dyDescent="0.6">
      <c r="A400" s="151"/>
      <c r="B400" s="152"/>
      <c r="C400" s="151"/>
      <c r="D400" s="340"/>
      <c r="E400" s="153"/>
      <c r="F400" s="153"/>
      <c r="G400" s="153"/>
      <c r="I400" s="149"/>
      <c r="J400" s="154"/>
      <c r="K400" s="155"/>
      <c r="L400" s="149"/>
      <c r="M400" s="149"/>
      <c r="N400" s="149"/>
      <c r="O400" s="149"/>
      <c r="P400" s="149"/>
    </row>
    <row r="401" spans="1:16" ht="17.399999999999999" x14ac:dyDescent="0.6">
      <c r="A401" s="151"/>
      <c r="B401" s="152"/>
      <c r="C401" s="151"/>
      <c r="D401" s="340"/>
      <c r="E401" s="153"/>
      <c r="F401" s="153"/>
      <c r="G401" s="153"/>
      <c r="I401" s="149"/>
      <c r="J401" s="154"/>
      <c r="K401" s="155"/>
      <c r="L401" s="149"/>
      <c r="M401" s="149"/>
      <c r="N401" s="149"/>
      <c r="O401" s="149"/>
      <c r="P401" s="149"/>
    </row>
    <row r="402" spans="1:16" ht="17.399999999999999" x14ac:dyDescent="0.6">
      <c r="A402" s="151"/>
      <c r="B402" s="152"/>
      <c r="C402" s="151"/>
      <c r="D402" s="340"/>
      <c r="E402" s="153"/>
      <c r="F402" s="153"/>
      <c r="G402" s="153"/>
      <c r="I402" s="149"/>
      <c r="J402" s="154"/>
      <c r="K402" s="155"/>
      <c r="L402" s="149"/>
      <c r="M402" s="149"/>
      <c r="N402" s="149"/>
      <c r="O402" s="149"/>
      <c r="P402" s="149"/>
    </row>
    <row r="403" spans="1:16" ht="17.399999999999999" x14ac:dyDescent="0.6">
      <c r="A403" s="151"/>
      <c r="B403" s="152"/>
      <c r="C403" s="151"/>
      <c r="D403" s="340"/>
      <c r="E403" s="153"/>
      <c r="F403" s="153"/>
      <c r="G403" s="153"/>
      <c r="I403" s="149"/>
      <c r="J403" s="154"/>
      <c r="K403" s="155"/>
      <c r="L403" s="149"/>
      <c r="M403" s="149"/>
      <c r="N403" s="149"/>
      <c r="O403" s="149"/>
      <c r="P403" s="149"/>
    </row>
    <row r="404" spans="1:16" ht="17.399999999999999" x14ac:dyDescent="0.6">
      <c r="A404" s="151"/>
      <c r="B404" s="152"/>
      <c r="C404" s="151"/>
      <c r="D404" s="340"/>
      <c r="E404" s="153"/>
      <c r="F404" s="153"/>
      <c r="G404" s="153"/>
      <c r="I404" s="149"/>
      <c r="J404" s="154"/>
      <c r="K404" s="155"/>
      <c r="L404" s="149"/>
      <c r="M404" s="149"/>
      <c r="N404" s="149"/>
      <c r="O404" s="149"/>
      <c r="P404" s="149"/>
    </row>
    <row r="405" spans="1:16" ht="17.399999999999999" x14ac:dyDescent="0.6">
      <c r="A405" s="151"/>
      <c r="B405" s="152"/>
      <c r="C405" s="151"/>
      <c r="D405" s="340"/>
      <c r="E405" s="153"/>
      <c r="F405" s="153"/>
      <c r="G405" s="153"/>
      <c r="I405" s="149"/>
      <c r="J405" s="154"/>
      <c r="K405" s="155"/>
      <c r="L405" s="149"/>
      <c r="M405" s="149"/>
      <c r="N405" s="149"/>
      <c r="O405" s="149"/>
      <c r="P405" s="149"/>
    </row>
    <row r="406" spans="1:16" ht="17.399999999999999" x14ac:dyDescent="0.6">
      <c r="A406" s="151"/>
      <c r="B406" s="152"/>
      <c r="C406" s="151"/>
      <c r="D406" s="340"/>
      <c r="E406" s="153"/>
      <c r="F406" s="153"/>
      <c r="G406" s="153"/>
      <c r="I406" s="149"/>
      <c r="J406" s="154"/>
      <c r="K406" s="155"/>
      <c r="L406" s="149"/>
      <c r="M406" s="149"/>
      <c r="N406" s="149"/>
      <c r="O406" s="149"/>
      <c r="P406" s="149"/>
    </row>
    <row r="407" spans="1:16" ht="17.399999999999999" x14ac:dyDescent="0.6">
      <c r="A407" s="151"/>
      <c r="B407" s="152"/>
      <c r="C407" s="151"/>
      <c r="D407" s="340"/>
      <c r="E407" s="153"/>
      <c r="F407" s="153"/>
      <c r="G407" s="153"/>
      <c r="I407" s="149"/>
      <c r="J407" s="154"/>
      <c r="K407" s="155"/>
      <c r="L407" s="149"/>
      <c r="M407" s="149"/>
      <c r="N407" s="149"/>
      <c r="O407" s="149"/>
      <c r="P407" s="149"/>
    </row>
    <row r="408" spans="1:16" ht="17.399999999999999" x14ac:dyDescent="0.6">
      <c r="A408" s="151"/>
      <c r="B408" s="152"/>
      <c r="C408" s="151"/>
      <c r="D408" s="340"/>
      <c r="E408" s="153"/>
      <c r="F408" s="153"/>
      <c r="G408" s="153"/>
      <c r="I408" s="149"/>
      <c r="J408" s="154"/>
      <c r="K408" s="155"/>
      <c r="L408" s="149"/>
      <c r="M408" s="149"/>
      <c r="N408" s="149"/>
      <c r="O408" s="149"/>
      <c r="P408" s="149"/>
    </row>
    <row r="409" spans="1:16" ht="17.399999999999999" x14ac:dyDescent="0.6">
      <c r="A409" s="151"/>
      <c r="B409" s="152"/>
      <c r="C409" s="151"/>
      <c r="D409" s="340"/>
      <c r="E409" s="153"/>
      <c r="F409" s="153"/>
      <c r="G409" s="153"/>
      <c r="I409" s="149"/>
      <c r="J409" s="154"/>
      <c r="K409" s="155"/>
      <c r="L409" s="149"/>
      <c r="M409" s="149"/>
      <c r="N409" s="149"/>
      <c r="O409" s="149"/>
      <c r="P409" s="149"/>
    </row>
    <row r="410" spans="1:16" ht="17.399999999999999" x14ac:dyDescent="0.6">
      <c r="A410" s="151"/>
      <c r="B410" s="152"/>
      <c r="C410" s="151"/>
      <c r="D410" s="340"/>
      <c r="E410" s="153"/>
      <c r="F410" s="153"/>
      <c r="G410" s="153"/>
      <c r="I410" s="149"/>
      <c r="J410" s="154"/>
      <c r="K410" s="155"/>
      <c r="L410" s="149"/>
      <c r="M410" s="149"/>
      <c r="N410" s="149"/>
      <c r="O410" s="149"/>
      <c r="P410" s="149"/>
    </row>
    <row r="411" spans="1:16" ht="17.399999999999999" x14ac:dyDescent="0.6">
      <c r="A411" s="151"/>
      <c r="B411" s="152"/>
      <c r="C411" s="151"/>
      <c r="D411" s="340"/>
      <c r="E411" s="153"/>
      <c r="F411" s="153"/>
      <c r="G411" s="153"/>
      <c r="I411" s="149"/>
      <c r="J411" s="154"/>
      <c r="K411" s="155"/>
      <c r="L411" s="149"/>
      <c r="M411" s="149"/>
      <c r="N411" s="149"/>
      <c r="O411" s="149"/>
      <c r="P411" s="149"/>
    </row>
    <row r="412" spans="1:16" ht="17.399999999999999" x14ac:dyDescent="0.6">
      <c r="A412" s="151"/>
      <c r="B412" s="152"/>
      <c r="C412" s="151"/>
      <c r="D412" s="340"/>
      <c r="E412" s="153"/>
      <c r="F412" s="153"/>
      <c r="G412" s="153"/>
      <c r="I412" s="149"/>
      <c r="J412" s="154"/>
      <c r="K412" s="155"/>
      <c r="L412" s="149"/>
      <c r="M412" s="149"/>
      <c r="N412" s="149"/>
      <c r="O412" s="149"/>
      <c r="P412" s="149"/>
    </row>
    <row r="413" spans="1:16" ht="17.399999999999999" x14ac:dyDescent="0.6">
      <c r="A413" s="151"/>
      <c r="B413" s="152"/>
      <c r="C413" s="151"/>
      <c r="D413" s="340"/>
      <c r="E413" s="153"/>
      <c r="F413" s="153"/>
      <c r="G413" s="153"/>
      <c r="I413" s="149"/>
      <c r="J413" s="154"/>
      <c r="K413" s="155"/>
      <c r="L413" s="149"/>
      <c r="M413" s="149"/>
      <c r="N413" s="149"/>
      <c r="O413" s="149"/>
      <c r="P413" s="149"/>
    </row>
    <row r="414" spans="1:16" ht="17.399999999999999" x14ac:dyDescent="0.6">
      <c r="A414" s="151"/>
      <c r="B414" s="152"/>
      <c r="C414" s="151"/>
      <c r="D414" s="340"/>
      <c r="E414" s="153"/>
      <c r="F414" s="153"/>
      <c r="G414" s="153"/>
      <c r="I414" s="149"/>
      <c r="J414" s="154"/>
      <c r="K414" s="155"/>
      <c r="L414" s="149"/>
      <c r="M414" s="149"/>
      <c r="N414" s="149"/>
      <c r="O414" s="149"/>
      <c r="P414" s="149"/>
    </row>
    <row r="415" spans="1:16" ht="17.399999999999999" x14ac:dyDescent="0.6">
      <c r="A415" s="151"/>
      <c r="B415" s="152"/>
      <c r="C415" s="151"/>
      <c r="D415" s="340"/>
      <c r="E415" s="153"/>
      <c r="F415" s="153"/>
      <c r="G415" s="153"/>
      <c r="I415" s="149"/>
      <c r="J415" s="154"/>
      <c r="K415" s="155"/>
      <c r="L415" s="149"/>
      <c r="M415" s="149"/>
      <c r="N415" s="149"/>
      <c r="O415" s="149"/>
      <c r="P415" s="149"/>
    </row>
    <row r="416" spans="1:16" ht="17.399999999999999" x14ac:dyDescent="0.6">
      <c r="A416" s="151"/>
      <c r="B416" s="152"/>
      <c r="C416" s="151"/>
      <c r="D416" s="340"/>
      <c r="E416" s="153"/>
      <c r="F416" s="153"/>
      <c r="G416" s="153"/>
      <c r="I416" s="149"/>
      <c r="J416" s="154"/>
      <c r="K416" s="155"/>
      <c r="L416" s="149"/>
      <c r="M416" s="149"/>
      <c r="N416" s="149"/>
      <c r="O416" s="149"/>
      <c r="P416" s="149"/>
    </row>
    <row r="417" spans="1:16" ht="17.399999999999999" x14ac:dyDescent="0.6">
      <c r="A417" s="151"/>
      <c r="B417" s="152"/>
      <c r="C417" s="151"/>
      <c r="D417" s="340"/>
      <c r="E417" s="153"/>
      <c r="F417" s="153"/>
      <c r="G417" s="153"/>
      <c r="I417" s="149"/>
      <c r="J417" s="154"/>
      <c r="K417" s="155"/>
      <c r="L417" s="149"/>
      <c r="M417" s="149"/>
      <c r="N417" s="149"/>
      <c r="O417" s="149"/>
      <c r="P417" s="149"/>
    </row>
    <row r="418" spans="1:16" ht="17.399999999999999" x14ac:dyDescent="0.6">
      <c r="A418" s="151"/>
      <c r="B418" s="152"/>
      <c r="C418" s="151"/>
      <c r="D418" s="340"/>
      <c r="E418" s="153"/>
      <c r="F418" s="153"/>
      <c r="G418" s="153"/>
      <c r="I418" s="149"/>
      <c r="J418" s="154"/>
      <c r="K418" s="155"/>
      <c r="L418" s="149"/>
      <c r="M418" s="149"/>
      <c r="N418" s="149"/>
      <c r="O418" s="149"/>
      <c r="P418" s="149"/>
    </row>
    <row r="419" spans="1:16" ht="17.399999999999999" x14ac:dyDescent="0.6">
      <c r="A419" s="151"/>
      <c r="B419" s="152"/>
      <c r="C419" s="151"/>
      <c r="D419" s="340"/>
      <c r="E419" s="153"/>
      <c r="F419" s="153"/>
      <c r="G419" s="153"/>
      <c r="I419" s="149"/>
      <c r="J419" s="154"/>
      <c r="K419" s="155"/>
      <c r="L419" s="149"/>
      <c r="M419" s="149"/>
      <c r="N419" s="149"/>
      <c r="O419" s="149"/>
      <c r="P419" s="149"/>
    </row>
    <row r="420" spans="1:16" ht="17.399999999999999" x14ac:dyDescent="0.6">
      <c r="A420" s="151"/>
      <c r="B420" s="152"/>
      <c r="C420" s="151"/>
      <c r="D420" s="340"/>
      <c r="E420" s="153"/>
      <c r="F420" s="153"/>
      <c r="G420" s="153"/>
      <c r="I420" s="149"/>
      <c r="J420" s="154"/>
      <c r="K420" s="155"/>
      <c r="L420" s="149"/>
      <c r="M420" s="149"/>
      <c r="N420" s="149"/>
      <c r="O420" s="149"/>
      <c r="P420" s="149"/>
    </row>
    <row r="421" spans="1:16" ht="17.399999999999999" x14ac:dyDescent="0.6">
      <c r="A421" s="151"/>
      <c r="B421" s="152"/>
      <c r="C421" s="151"/>
      <c r="D421" s="340"/>
      <c r="E421" s="153"/>
      <c r="F421" s="153"/>
      <c r="G421" s="153"/>
      <c r="I421" s="149"/>
      <c r="J421" s="154"/>
      <c r="K421" s="155"/>
      <c r="L421" s="149"/>
      <c r="M421" s="149"/>
      <c r="N421" s="149"/>
      <c r="O421" s="149"/>
      <c r="P421" s="149"/>
    </row>
    <row r="422" spans="1:16" ht="17.399999999999999" x14ac:dyDescent="0.6">
      <c r="A422" s="151"/>
      <c r="B422" s="152"/>
      <c r="C422" s="151"/>
      <c r="D422" s="340"/>
      <c r="E422" s="153"/>
      <c r="F422" s="153"/>
      <c r="G422" s="153"/>
      <c r="I422" s="149"/>
      <c r="J422" s="154"/>
      <c r="K422" s="155"/>
      <c r="L422" s="149"/>
      <c r="M422" s="149"/>
      <c r="N422" s="149"/>
      <c r="O422" s="149"/>
      <c r="P422" s="149"/>
    </row>
    <row r="423" spans="1:16" ht="17.399999999999999" x14ac:dyDescent="0.6">
      <c r="A423" s="151"/>
      <c r="B423" s="152"/>
      <c r="C423" s="151"/>
      <c r="D423" s="340"/>
      <c r="E423" s="153"/>
      <c r="F423" s="153"/>
      <c r="G423" s="153"/>
      <c r="I423" s="149"/>
      <c r="J423" s="154"/>
      <c r="K423" s="155"/>
      <c r="L423" s="149"/>
      <c r="M423" s="149"/>
      <c r="N423" s="149"/>
      <c r="O423" s="149"/>
      <c r="P423" s="149"/>
    </row>
    <row r="424" spans="1:16" ht="17.399999999999999" x14ac:dyDescent="0.6">
      <c r="A424" s="151"/>
      <c r="B424" s="152"/>
      <c r="C424" s="151"/>
      <c r="D424" s="340"/>
      <c r="E424" s="153"/>
      <c r="F424" s="153"/>
      <c r="G424" s="153"/>
      <c r="I424" s="149"/>
      <c r="J424" s="154"/>
      <c r="K424" s="155"/>
      <c r="L424" s="149"/>
      <c r="M424" s="149"/>
      <c r="N424" s="149"/>
      <c r="O424" s="149"/>
      <c r="P424" s="149"/>
    </row>
    <row r="425" spans="1:16" ht="17.399999999999999" x14ac:dyDescent="0.6">
      <c r="A425" s="151"/>
      <c r="B425" s="152"/>
      <c r="C425" s="151"/>
      <c r="D425" s="340"/>
      <c r="E425" s="153"/>
      <c r="F425" s="153"/>
      <c r="G425" s="153"/>
      <c r="I425" s="149"/>
      <c r="J425" s="154"/>
      <c r="K425" s="155"/>
      <c r="L425" s="149"/>
      <c r="M425" s="149"/>
      <c r="N425" s="149"/>
      <c r="O425" s="149"/>
      <c r="P425" s="149"/>
    </row>
    <row r="426" spans="1:16" ht="17.399999999999999" x14ac:dyDescent="0.6">
      <c r="A426" s="151"/>
      <c r="B426" s="152"/>
      <c r="C426" s="151"/>
      <c r="D426" s="340"/>
      <c r="E426" s="153"/>
      <c r="F426" s="153"/>
      <c r="G426" s="153"/>
      <c r="I426" s="149"/>
      <c r="J426" s="154"/>
      <c r="K426" s="155"/>
      <c r="L426" s="149"/>
      <c r="M426" s="149"/>
      <c r="N426" s="149"/>
      <c r="O426" s="149"/>
      <c r="P426" s="149"/>
    </row>
    <row r="427" spans="1:16" ht="17.399999999999999" x14ac:dyDescent="0.6">
      <c r="A427" s="151"/>
      <c r="B427" s="152"/>
      <c r="C427" s="151"/>
      <c r="D427" s="340"/>
      <c r="E427" s="153"/>
      <c r="F427" s="153"/>
      <c r="G427" s="153"/>
      <c r="I427" s="149"/>
      <c r="J427" s="154"/>
      <c r="K427" s="155"/>
      <c r="L427" s="149"/>
      <c r="M427" s="149"/>
      <c r="N427" s="149"/>
      <c r="O427" s="149"/>
      <c r="P427" s="149"/>
    </row>
    <row r="428" spans="1:16" ht="17.399999999999999" x14ac:dyDescent="0.6">
      <c r="A428" s="151"/>
      <c r="B428" s="152"/>
      <c r="C428" s="151"/>
      <c r="D428" s="340"/>
      <c r="E428" s="153"/>
      <c r="F428" s="153"/>
      <c r="G428" s="153"/>
      <c r="I428" s="149"/>
      <c r="J428" s="154"/>
      <c r="K428" s="155"/>
      <c r="L428" s="149"/>
      <c r="M428" s="149"/>
      <c r="N428" s="149"/>
      <c r="O428" s="149"/>
      <c r="P428" s="149"/>
    </row>
    <row r="429" spans="1:16" ht="17.399999999999999" x14ac:dyDescent="0.6">
      <c r="A429" s="151"/>
      <c r="B429" s="152"/>
      <c r="C429" s="151"/>
      <c r="D429" s="340"/>
      <c r="E429" s="153"/>
      <c r="F429" s="153"/>
      <c r="G429" s="153"/>
      <c r="I429" s="149"/>
      <c r="J429" s="154"/>
      <c r="K429" s="155"/>
      <c r="L429" s="149"/>
      <c r="M429" s="149"/>
      <c r="N429" s="149"/>
      <c r="O429" s="149"/>
      <c r="P429" s="149"/>
    </row>
    <row r="430" spans="1:16" ht="17.399999999999999" x14ac:dyDescent="0.6">
      <c r="A430" s="151"/>
      <c r="B430" s="152"/>
      <c r="C430" s="151"/>
      <c r="D430" s="340"/>
      <c r="E430" s="153"/>
      <c r="F430" s="153"/>
      <c r="G430" s="153"/>
      <c r="I430" s="149"/>
      <c r="J430" s="154"/>
      <c r="K430" s="155"/>
      <c r="L430" s="149"/>
      <c r="M430" s="149"/>
      <c r="N430" s="149"/>
      <c r="O430" s="149"/>
      <c r="P430" s="149"/>
    </row>
    <row r="431" spans="1:16" ht="17.399999999999999" x14ac:dyDescent="0.6">
      <c r="A431" s="151"/>
      <c r="B431" s="152"/>
      <c r="C431" s="151"/>
      <c r="D431" s="340"/>
      <c r="E431" s="153"/>
      <c r="F431" s="153"/>
      <c r="G431" s="153"/>
      <c r="I431" s="149"/>
      <c r="J431" s="154"/>
      <c r="K431" s="155"/>
      <c r="L431" s="149"/>
      <c r="M431" s="149"/>
      <c r="N431" s="149"/>
      <c r="O431" s="149"/>
      <c r="P431" s="149"/>
    </row>
    <row r="432" spans="1:16" ht="17.399999999999999" x14ac:dyDescent="0.6">
      <c r="A432" s="151"/>
      <c r="B432" s="152"/>
      <c r="C432" s="151"/>
      <c r="D432" s="340"/>
      <c r="E432" s="153"/>
      <c r="F432" s="153"/>
      <c r="G432" s="153"/>
      <c r="I432" s="149"/>
      <c r="J432" s="154"/>
      <c r="K432" s="155"/>
      <c r="L432" s="149"/>
      <c r="M432" s="149"/>
      <c r="N432" s="149"/>
      <c r="O432" s="149"/>
      <c r="P432" s="149"/>
    </row>
    <row r="433" spans="1:16" ht="17.399999999999999" x14ac:dyDescent="0.6">
      <c r="A433" s="151"/>
      <c r="B433" s="152"/>
      <c r="C433" s="151"/>
      <c r="D433" s="340"/>
      <c r="E433" s="153"/>
      <c r="F433" s="153"/>
      <c r="G433" s="153"/>
      <c r="I433" s="149"/>
      <c r="J433" s="154"/>
      <c r="K433" s="155"/>
      <c r="L433" s="149"/>
      <c r="M433" s="149"/>
      <c r="N433" s="149"/>
      <c r="O433" s="149"/>
      <c r="P433" s="149"/>
    </row>
    <row r="434" spans="1:16" ht="17.399999999999999" x14ac:dyDescent="0.6">
      <c r="A434" s="151"/>
      <c r="B434" s="152"/>
      <c r="C434" s="151"/>
      <c r="D434" s="340"/>
      <c r="E434" s="153"/>
      <c r="F434" s="153"/>
      <c r="G434" s="153"/>
      <c r="I434" s="149"/>
      <c r="J434" s="154"/>
      <c r="K434" s="155"/>
      <c r="L434" s="149"/>
      <c r="M434" s="149"/>
      <c r="N434" s="149"/>
      <c r="O434" s="149"/>
      <c r="P434" s="149"/>
    </row>
    <row r="435" spans="1:16" ht="17.399999999999999" x14ac:dyDescent="0.6">
      <c r="A435" s="151"/>
      <c r="B435" s="152"/>
      <c r="C435" s="151"/>
      <c r="D435" s="340"/>
      <c r="E435" s="153"/>
      <c r="F435" s="153"/>
      <c r="G435" s="153"/>
      <c r="I435" s="149"/>
      <c r="J435" s="154"/>
      <c r="K435" s="155"/>
      <c r="L435" s="149"/>
      <c r="M435" s="149"/>
      <c r="N435" s="149"/>
      <c r="O435" s="149"/>
      <c r="P435" s="149"/>
    </row>
    <row r="436" spans="1:16" ht="17.399999999999999" x14ac:dyDescent="0.6">
      <c r="A436" s="151"/>
      <c r="B436" s="152"/>
      <c r="C436" s="151"/>
      <c r="D436" s="340"/>
      <c r="E436" s="153"/>
      <c r="F436" s="153"/>
      <c r="G436" s="153"/>
      <c r="I436" s="149"/>
      <c r="J436" s="154"/>
      <c r="K436" s="155"/>
      <c r="L436" s="149"/>
      <c r="M436" s="149"/>
      <c r="N436" s="149"/>
      <c r="O436" s="149"/>
      <c r="P436" s="149"/>
    </row>
    <row r="437" spans="1:16" ht="17.399999999999999" x14ac:dyDescent="0.6">
      <c r="A437" s="151"/>
      <c r="B437" s="152"/>
      <c r="C437" s="151"/>
      <c r="D437" s="340"/>
      <c r="E437" s="153"/>
      <c r="F437" s="153"/>
      <c r="G437" s="153"/>
      <c r="I437" s="149"/>
      <c r="J437" s="154"/>
      <c r="K437" s="155"/>
      <c r="L437" s="149"/>
      <c r="M437" s="149"/>
      <c r="N437" s="149"/>
      <c r="O437" s="149"/>
      <c r="P437" s="149"/>
    </row>
    <row r="438" spans="1:16" ht="17.399999999999999" x14ac:dyDescent="0.6">
      <c r="A438" s="151"/>
      <c r="B438" s="152"/>
      <c r="C438" s="151"/>
      <c r="D438" s="340"/>
      <c r="E438" s="153"/>
      <c r="F438" s="153"/>
      <c r="G438" s="153"/>
      <c r="I438" s="149"/>
      <c r="J438" s="154"/>
      <c r="K438" s="155"/>
      <c r="L438" s="149"/>
      <c r="M438" s="149"/>
      <c r="N438" s="149"/>
      <c r="O438" s="149"/>
      <c r="P438" s="149"/>
    </row>
    <row r="439" spans="1:16" ht="17.399999999999999" x14ac:dyDescent="0.6">
      <c r="A439" s="151"/>
      <c r="B439" s="152"/>
      <c r="C439" s="151"/>
      <c r="D439" s="340"/>
      <c r="E439" s="153"/>
      <c r="F439" s="153"/>
      <c r="G439" s="153"/>
      <c r="I439" s="149"/>
      <c r="J439" s="154"/>
      <c r="K439" s="155"/>
      <c r="L439" s="149"/>
      <c r="M439" s="149"/>
      <c r="N439" s="149"/>
      <c r="O439" s="149"/>
      <c r="P439" s="149"/>
    </row>
    <row r="440" spans="1:16" ht="17.399999999999999" x14ac:dyDescent="0.6">
      <c r="A440" s="151"/>
      <c r="B440" s="152"/>
      <c r="C440" s="151"/>
      <c r="D440" s="340"/>
      <c r="E440" s="153"/>
      <c r="F440" s="153"/>
      <c r="G440" s="153"/>
      <c r="I440" s="149"/>
      <c r="J440" s="154"/>
      <c r="K440" s="155"/>
      <c r="L440" s="149"/>
      <c r="M440" s="149"/>
      <c r="N440" s="149"/>
      <c r="O440" s="149"/>
      <c r="P440" s="149"/>
    </row>
    <row r="441" spans="1:16" ht="17.399999999999999" x14ac:dyDescent="0.6">
      <c r="A441" s="151"/>
      <c r="B441" s="152"/>
      <c r="C441" s="151"/>
      <c r="D441" s="340"/>
      <c r="E441" s="153"/>
      <c r="F441" s="153"/>
      <c r="G441" s="153"/>
      <c r="I441" s="149"/>
      <c r="J441" s="154"/>
      <c r="K441" s="155"/>
      <c r="L441" s="149"/>
      <c r="M441" s="149"/>
      <c r="N441" s="149"/>
      <c r="O441" s="149"/>
      <c r="P441" s="149"/>
    </row>
    <row r="442" spans="1:16" ht="17.399999999999999" x14ac:dyDescent="0.6">
      <c r="A442" s="151"/>
      <c r="B442" s="152"/>
      <c r="C442" s="151"/>
      <c r="D442" s="340"/>
      <c r="E442" s="153"/>
      <c r="F442" s="153"/>
      <c r="G442" s="153"/>
      <c r="I442" s="149"/>
      <c r="J442" s="154"/>
      <c r="K442" s="155"/>
      <c r="L442" s="149"/>
      <c r="M442" s="149"/>
      <c r="N442" s="149"/>
      <c r="O442" s="149"/>
      <c r="P442" s="149"/>
    </row>
    <row r="443" spans="1:16" ht="17.399999999999999" x14ac:dyDescent="0.6">
      <c r="A443" s="151"/>
      <c r="B443" s="152"/>
      <c r="C443" s="151"/>
      <c r="D443" s="340"/>
      <c r="E443" s="153"/>
      <c r="F443" s="153"/>
      <c r="G443" s="153"/>
      <c r="I443" s="149"/>
      <c r="J443" s="154"/>
      <c r="K443" s="155"/>
      <c r="L443" s="149"/>
      <c r="M443" s="149"/>
      <c r="N443" s="149"/>
      <c r="O443" s="149"/>
      <c r="P443" s="149"/>
    </row>
    <row r="444" spans="1:16" ht="17.399999999999999" x14ac:dyDescent="0.6">
      <c r="A444" s="151"/>
      <c r="B444" s="152"/>
      <c r="C444" s="151"/>
      <c r="D444" s="340"/>
      <c r="E444" s="153"/>
      <c r="F444" s="153"/>
      <c r="G444" s="153"/>
      <c r="I444" s="149"/>
      <c r="J444" s="154"/>
      <c r="K444" s="155"/>
      <c r="L444" s="149"/>
      <c r="M444" s="149"/>
      <c r="N444" s="149"/>
      <c r="O444" s="149"/>
      <c r="P444" s="149"/>
    </row>
    <row r="445" spans="1:16" ht="17.399999999999999" x14ac:dyDescent="0.6">
      <c r="A445" s="151"/>
      <c r="B445" s="152"/>
      <c r="C445" s="151"/>
      <c r="D445" s="340"/>
      <c r="E445" s="153"/>
      <c r="F445" s="153"/>
      <c r="G445" s="153"/>
      <c r="I445" s="149"/>
      <c r="J445" s="154"/>
      <c r="K445" s="155"/>
      <c r="L445" s="149"/>
      <c r="M445" s="149"/>
      <c r="N445" s="149"/>
      <c r="O445" s="149"/>
      <c r="P445" s="149"/>
    </row>
    <row r="446" spans="1:16" ht="17.399999999999999" x14ac:dyDescent="0.6">
      <c r="A446" s="151"/>
      <c r="B446" s="152"/>
      <c r="C446" s="151"/>
      <c r="D446" s="340"/>
      <c r="E446" s="153"/>
      <c r="F446" s="153"/>
      <c r="G446" s="153"/>
      <c r="I446" s="149"/>
      <c r="J446" s="154"/>
      <c r="K446" s="155"/>
      <c r="L446" s="149"/>
      <c r="M446" s="149"/>
      <c r="N446" s="149"/>
      <c r="O446" s="149"/>
      <c r="P446" s="149"/>
    </row>
    <row r="447" spans="1:16" ht="17.399999999999999" x14ac:dyDescent="0.6">
      <c r="A447" s="151"/>
      <c r="B447" s="152"/>
      <c r="C447" s="151"/>
      <c r="D447" s="340"/>
      <c r="E447" s="153"/>
      <c r="F447" s="153"/>
      <c r="G447" s="153"/>
      <c r="I447" s="149"/>
      <c r="J447" s="154"/>
      <c r="K447" s="155"/>
      <c r="L447" s="149"/>
      <c r="M447" s="149"/>
      <c r="N447" s="149"/>
      <c r="O447" s="149"/>
      <c r="P447" s="149"/>
    </row>
    <row r="448" spans="1:16" ht="17.399999999999999" x14ac:dyDescent="0.6">
      <c r="A448" s="151"/>
      <c r="B448" s="152"/>
      <c r="C448" s="151"/>
      <c r="D448" s="340"/>
      <c r="E448" s="153"/>
      <c r="F448" s="153"/>
      <c r="G448" s="153"/>
      <c r="I448" s="149"/>
      <c r="J448" s="154"/>
      <c r="K448" s="155"/>
      <c r="L448" s="149"/>
      <c r="M448" s="149"/>
      <c r="N448" s="149"/>
      <c r="O448" s="149"/>
      <c r="P448" s="149"/>
    </row>
    <row r="449" spans="1:16" ht="17.399999999999999" x14ac:dyDescent="0.6">
      <c r="A449" s="151"/>
      <c r="B449" s="152"/>
      <c r="C449" s="151"/>
      <c r="D449" s="340"/>
      <c r="E449" s="153"/>
      <c r="F449" s="153"/>
      <c r="G449" s="153"/>
      <c r="I449" s="149"/>
      <c r="J449" s="154"/>
      <c r="K449" s="155"/>
      <c r="L449" s="149"/>
      <c r="M449" s="149"/>
      <c r="N449" s="149"/>
      <c r="O449" s="149"/>
      <c r="P449" s="149"/>
    </row>
    <row r="450" spans="1:16" ht="17.399999999999999" x14ac:dyDescent="0.6">
      <c r="A450" s="151"/>
      <c r="B450" s="152"/>
      <c r="C450" s="151"/>
      <c r="D450" s="340"/>
      <c r="E450" s="153"/>
      <c r="F450" s="153"/>
      <c r="G450" s="153"/>
      <c r="I450" s="149"/>
      <c r="J450" s="154"/>
      <c r="K450" s="155"/>
      <c r="L450" s="149"/>
      <c r="M450" s="149"/>
      <c r="N450" s="149"/>
      <c r="O450" s="149"/>
      <c r="P450" s="149"/>
    </row>
    <row r="451" spans="1:16" ht="17.399999999999999" x14ac:dyDescent="0.6">
      <c r="A451" s="151"/>
      <c r="B451" s="152"/>
      <c r="C451" s="151"/>
      <c r="D451" s="340"/>
      <c r="E451" s="153"/>
      <c r="F451" s="153"/>
      <c r="G451" s="153"/>
      <c r="I451" s="149"/>
      <c r="J451" s="154"/>
      <c r="K451" s="155"/>
      <c r="L451" s="149"/>
      <c r="M451" s="149"/>
      <c r="N451" s="149"/>
      <c r="O451" s="149"/>
      <c r="P451" s="149"/>
    </row>
    <row r="452" spans="1:16" ht="17.399999999999999" x14ac:dyDescent="0.6">
      <c r="A452" s="151"/>
      <c r="B452" s="152"/>
      <c r="C452" s="151"/>
      <c r="D452" s="340"/>
      <c r="E452" s="153"/>
      <c r="F452" s="153"/>
      <c r="G452" s="153"/>
      <c r="I452" s="149"/>
      <c r="J452" s="154"/>
      <c r="K452" s="155"/>
      <c r="L452" s="149"/>
      <c r="M452" s="149"/>
      <c r="N452" s="149"/>
      <c r="O452" s="149"/>
      <c r="P452" s="149"/>
    </row>
    <row r="453" spans="1:16" ht="17.399999999999999" x14ac:dyDescent="0.6">
      <c r="A453" s="151"/>
      <c r="B453" s="152"/>
      <c r="C453" s="151"/>
      <c r="D453" s="340"/>
      <c r="E453" s="153"/>
      <c r="F453" s="153"/>
      <c r="G453" s="153"/>
      <c r="I453" s="149"/>
      <c r="J453" s="154"/>
      <c r="K453" s="155"/>
      <c r="L453" s="149"/>
      <c r="M453" s="149"/>
      <c r="N453" s="149"/>
      <c r="O453" s="149"/>
      <c r="P453" s="149"/>
    </row>
    <row r="454" spans="1:16" ht="17.399999999999999" x14ac:dyDescent="0.6">
      <c r="A454" s="151"/>
      <c r="B454" s="152"/>
      <c r="C454" s="151"/>
      <c r="D454" s="340"/>
      <c r="E454" s="153"/>
      <c r="F454" s="153"/>
      <c r="G454" s="153"/>
      <c r="I454" s="149"/>
      <c r="J454" s="154"/>
      <c r="K454" s="155"/>
      <c r="L454" s="149"/>
      <c r="M454" s="149"/>
      <c r="N454" s="149"/>
      <c r="O454" s="149"/>
      <c r="P454" s="149"/>
    </row>
    <row r="455" spans="1:16" ht="17.399999999999999" x14ac:dyDescent="0.6">
      <c r="A455" s="151"/>
      <c r="B455" s="152"/>
      <c r="C455" s="151"/>
      <c r="D455" s="340"/>
      <c r="E455" s="153"/>
      <c r="F455" s="153"/>
      <c r="G455" s="153"/>
      <c r="I455" s="149"/>
      <c r="J455" s="154"/>
      <c r="K455" s="155"/>
      <c r="L455" s="149"/>
      <c r="M455" s="149"/>
      <c r="N455" s="149"/>
      <c r="O455" s="149"/>
      <c r="P455" s="149"/>
    </row>
    <row r="456" spans="1:16" ht="17.399999999999999" x14ac:dyDescent="0.6">
      <c r="A456" s="151"/>
      <c r="B456" s="152"/>
      <c r="C456" s="151"/>
      <c r="D456" s="340"/>
      <c r="E456" s="153"/>
      <c r="F456" s="153"/>
      <c r="G456" s="153"/>
      <c r="I456" s="149"/>
      <c r="J456" s="154"/>
      <c r="K456" s="155"/>
      <c r="L456" s="149"/>
      <c r="M456" s="149"/>
      <c r="N456" s="149"/>
      <c r="O456" s="149"/>
      <c r="P456" s="149"/>
    </row>
    <row r="457" spans="1:16" ht="17.399999999999999" x14ac:dyDescent="0.6">
      <c r="A457" s="151"/>
      <c r="B457" s="152"/>
      <c r="C457" s="151"/>
      <c r="D457" s="340"/>
      <c r="E457" s="153"/>
      <c r="F457" s="153"/>
      <c r="G457" s="153"/>
      <c r="I457" s="149"/>
      <c r="J457" s="154"/>
      <c r="K457" s="155"/>
      <c r="L457" s="149"/>
      <c r="M457" s="149"/>
      <c r="N457" s="149"/>
      <c r="O457" s="149"/>
      <c r="P457" s="149"/>
    </row>
    <row r="458" spans="1:16" ht="17.399999999999999" x14ac:dyDescent="0.6">
      <c r="A458" s="151"/>
      <c r="B458" s="152"/>
      <c r="C458" s="151"/>
      <c r="D458" s="340"/>
      <c r="E458" s="153"/>
      <c r="F458" s="153"/>
      <c r="G458" s="153"/>
      <c r="I458" s="149"/>
      <c r="J458" s="154"/>
      <c r="K458" s="155"/>
      <c r="L458" s="149"/>
      <c r="M458" s="149"/>
      <c r="N458" s="149"/>
      <c r="O458" s="149"/>
      <c r="P458" s="149"/>
    </row>
    <row r="459" spans="1:16" ht="17.399999999999999" x14ac:dyDescent="0.6">
      <c r="A459" s="151"/>
      <c r="B459" s="152"/>
      <c r="C459" s="151"/>
      <c r="D459" s="340"/>
      <c r="E459" s="153"/>
      <c r="F459" s="153"/>
      <c r="G459" s="153"/>
      <c r="I459" s="149"/>
      <c r="J459" s="154"/>
      <c r="K459" s="155"/>
      <c r="L459" s="149"/>
      <c r="M459" s="149"/>
      <c r="N459" s="149"/>
      <c r="O459" s="149"/>
      <c r="P459" s="149"/>
    </row>
    <row r="460" spans="1:16" ht="17.399999999999999" x14ac:dyDescent="0.6">
      <c r="A460" s="151"/>
      <c r="B460" s="152"/>
      <c r="C460" s="151"/>
      <c r="D460" s="340"/>
      <c r="E460" s="153"/>
      <c r="F460" s="153"/>
      <c r="G460" s="153"/>
      <c r="I460" s="149"/>
      <c r="J460" s="154"/>
      <c r="K460" s="155"/>
      <c r="L460" s="149"/>
      <c r="M460" s="149"/>
      <c r="N460" s="149"/>
      <c r="O460" s="149"/>
      <c r="P460" s="149"/>
    </row>
    <row r="461" spans="1:16" ht="17.399999999999999" x14ac:dyDescent="0.6">
      <c r="A461" s="151"/>
      <c r="B461" s="152"/>
      <c r="C461" s="151"/>
      <c r="D461" s="340"/>
      <c r="E461" s="153"/>
      <c r="F461" s="153"/>
      <c r="G461" s="153"/>
      <c r="I461" s="149"/>
      <c r="J461" s="154"/>
      <c r="K461" s="155"/>
      <c r="L461" s="149"/>
      <c r="M461" s="149"/>
      <c r="N461" s="149"/>
      <c r="O461" s="149"/>
      <c r="P461" s="149"/>
    </row>
    <row r="462" spans="1:16" ht="17.399999999999999" x14ac:dyDescent="0.6">
      <c r="A462" s="151"/>
      <c r="B462" s="152"/>
      <c r="C462" s="151"/>
      <c r="D462" s="340"/>
      <c r="E462" s="153"/>
      <c r="F462" s="153"/>
      <c r="G462" s="153"/>
      <c r="I462" s="149"/>
      <c r="J462" s="154"/>
      <c r="K462" s="155"/>
      <c r="L462" s="149"/>
      <c r="M462" s="149"/>
      <c r="N462" s="149"/>
      <c r="O462" s="149"/>
      <c r="P462" s="149"/>
    </row>
    <row r="463" spans="1:16" ht="17.399999999999999" x14ac:dyDescent="0.6">
      <c r="A463" s="151"/>
      <c r="B463" s="152"/>
      <c r="C463" s="151"/>
      <c r="D463" s="340"/>
      <c r="E463" s="153"/>
      <c r="F463" s="153"/>
      <c r="G463" s="153"/>
      <c r="I463" s="149"/>
      <c r="J463" s="154"/>
      <c r="K463" s="155"/>
      <c r="L463" s="149"/>
      <c r="M463" s="149"/>
      <c r="N463" s="149"/>
      <c r="O463" s="149"/>
      <c r="P463" s="149"/>
    </row>
    <row r="464" spans="1:16" ht="17.399999999999999" x14ac:dyDescent="0.6">
      <c r="A464" s="151"/>
      <c r="B464" s="152"/>
      <c r="C464" s="151"/>
      <c r="D464" s="340"/>
      <c r="E464" s="153"/>
      <c r="F464" s="153"/>
      <c r="G464" s="153"/>
      <c r="I464" s="149"/>
      <c r="J464" s="154"/>
      <c r="K464" s="155"/>
      <c r="L464" s="149"/>
      <c r="M464" s="149"/>
      <c r="N464" s="149"/>
      <c r="O464" s="149"/>
      <c r="P464" s="149"/>
    </row>
    <row r="465" spans="1:16" ht="17.399999999999999" x14ac:dyDescent="0.6">
      <c r="A465" s="151"/>
      <c r="B465" s="152"/>
      <c r="C465" s="151"/>
      <c r="D465" s="340"/>
      <c r="E465" s="153"/>
      <c r="F465" s="153"/>
      <c r="G465" s="153"/>
      <c r="I465" s="149"/>
      <c r="J465" s="154"/>
      <c r="K465" s="155"/>
      <c r="L465" s="149"/>
      <c r="M465" s="149"/>
      <c r="N465" s="149"/>
      <c r="O465" s="149"/>
      <c r="P465" s="149"/>
    </row>
    <row r="466" spans="1:16" ht="17.399999999999999" x14ac:dyDescent="0.6">
      <c r="A466" s="151"/>
      <c r="B466" s="152"/>
      <c r="C466" s="151"/>
      <c r="D466" s="340"/>
      <c r="E466" s="153"/>
      <c r="F466" s="153"/>
      <c r="G466" s="153"/>
      <c r="I466" s="149"/>
      <c r="J466" s="154"/>
      <c r="K466" s="155"/>
      <c r="L466" s="149"/>
      <c r="M466" s="149"/>
      <c r="N466" s="149"/>
      <c r="O466" s="149"/>
      <c r="P466" s="149"/>
    </row>
    <row r="467" spans="1:16" ht="17.399999999999999" x14ac:dyDescent="0.6">
      <c r="A467" s="151"/>
      <c r="B467" s="152"/>
      <c r="C467" s="151"/>
      <c r="D467" s="340"/>
      <c r="E467" s="153"/>
      <c r="F467" s="153"/>
      <c r="G467" s="153"/>
      <c r="I467" s="149"/>
      <c r="J467" s="154"/>
      <c r="K467" s="155"/>
      <c r="L467" s="149"/>
      <c r="M467" s="149"/>
      <c r="N467" s="149"/>
      <c r="O467" s="149"/>
      <c r="P467" s="149"/>
    </row>
    <row r="468" spans="1:16" ht="17.399999999999999" x14ac:dyDescent="0.6">
      <c r="A468" s="151"/>
      <c r="B468" s="152"/>
      <c r="C468" s="151"/>
      <c r="D468" s="340"/>
      <c r="E468" s="153"/>
      <c r="F468" s="153"/>
      <c r="G468" s="153"/>
      <c r="I468" s="149"/>
      <c r="J468" s="154"/>
      <c r="K468" s="155"/>
      <c r="L468" s="149"/>
      <c r="M468" s="149"/>
      <c r="N468" s="149"/>
      <c r="O468" s="149"/>
      <c r="P468" s="149"/>
    </row>
    <row r="469" spans="1:16" ht="17.399999999999999" x14ac:dyDescent="0.6">
      <c r="A469" s="151"/>
      <c r="B469" s="152"/>
      <c r="C469" s="151"/>
      <c r="D469" s="340"/>
      <c r="E469" s="153"/>
      <c r="F469" s="153"/>
      <c r="G469" s="153"/>
      <c r="I469" s="149"/>
      <c r="J469" s="154"/>
      <c r="K469" s="155"/>
      <c r="L469" s="149"/>
      <c r="M469" s="149"/>
      <c r="N469" s="149"/>
      <c r="O469" s="149"/>
      <c r="P469" s="149"/>
    </row>
    <row r="470" spans="1:16" ht="17.399999999999999" x14ac:dyDescent="0.6">
      <c r="A470" s="151"/>
      <c r="B470" s="152"/>
      <c r="C470" s="151"/>
      <c r="D470" s="340"/>
      <c r="E470" s="153"/>
      <c r="F470" s="153"/>
      <c r="G470" s="153"/>
      <c r="I470" s="149"/>
      <c r="J470" s="154"/>
      <c r="K470" s="155"/>
      <c r="L470" s="149"/>
      <c r="M470" s="149"/>
      <c r="N470" s="149"/>
      <c r="O470" s="149"/>
      <c r="P470" s="149"/>
    </row>
    <row r="471" spans="1:16" ht="17.399999999999999" x14ac:dyDescent="0.6">
      <c r="A471" s="151"/>
      <c r="B471" s="152"/>
      <c r="C471" s="151"/>
      <c r="D471" s="340"/>
      <c r="E471" s="153"/>
      <c r="F471" s="153"/>
      <c r="G471" s="153"/>
      <c r="I471" s="149"/>
      <c r="J471" s="154"/>
      <c r="K471" s="155"/>
      <c r="L471" s="149"/>
      <c r="M471" s="149"/>
      <c r="N471" s="149"/>
      <c r="O471" s="149"/>
      <c r="P471" s="149"/>
    </row>
    <row r="472" spans="1:16" ht="17.399999999999999" x14ac:dyDescent="0.6">
      <c r="A472" s="151"/>
      <c r="B472" s="152"/>
      <c r="C472" s="151"/>
      <c r="D472" s="340"/>
      <c r="E472" s="153"/>
      <c r="F472" s="153"/>
      <c r="G472" s="153"/>
      <c r="I472" s="149"/>
      <c r="J472" s="154"/>
      <c r="K472" s="155"/>
      <c r="L472" s="149"/>
      <c r="M472" s="149"/>
      <c r="N472" s="149"/>
      <c r="O472" s="149"/>
      <c r="P472" s="149"/>
    </row>
    <row r="473" spans="1:16" ht="17.399999999999999" x14ac:dyDescent="0.6">
      <c r="A473" s="151"/>
      <c r="B473" s="152"/>
      <c r="C473" s="151"/>
      <c r="D473" s="340"/>
      <c r="E473" s="153"/>
      <c r="F473" s="153"/>
      <c r="G473" s="153"/>
      <c r="I473" s="149"/>
      <c r="J473" s="154"/>
      <c r="K473" s="155"/>
      <c r="L473" s="149"/>
      <c r="M473" s="149"/>
      <c r="N473" s="149"/>
      <c r="O473" s="149"/>
      <c r="P473" s="149"/>
    </row>
    <row r="474" spans="1:16" ht="17.399999999999999" x14ac:dyDescent="0.6">
      <c r="A474" s="151"/>
      <c r="B474" s="152"/>
      <c r="C474" s="151"/>
      <c r="D474" s="340"/>
      <c r="E474" s="153"/>
      <c r="F474" s="153"/>
      <c r="G474" s="153"/>
      <c r="I474" s="149"/>
      <c r="J474" s="154"/>
      <c r="K474" s="155"/>
      <c r="L474" s="149"/>
      <c r="M474" s="149"/>
      <c r="N474" s="149"/>
      <c r="O474" s="149"/>
      <c r="P474" s="149"/>
    </row>
    <row r="475" spans="1:16" ht="17.399999999999999" x14ac:dyDescent="0.6">
      <c r="A475" s="151"/>
      <c r="B475" s="152"/>
      <c r="C475" s="151"/>
      <c r="D475" s="340"/>
      <c r="E475" s="153"/>
      <c r="F475" s="153"/>
      <c r="G475" s="153"/>
      <c r="I475" s="149"/>
      <c r="J475" s="154"/>
      <c r="K475" s="155"/>
      <c r="L475" s="149"/>
      <c r="M475" s="149"/>
      <c r="N475" s="149"/>
      <c r="O475" s="149"/>
      <c r="P475" s="149"/>
    </row>
    <row r="476" spans="1:16" ht="17.399999999999999" x14ac:dyDescent="0.6">
      <c r="A476" s="151"/>
      <c r="B476" s="152"/>
      <c r="C476" s="151"/>
      <c r="D476" s="340"/>
      <c r="E476" s="153"/>
      <c r="F476" s="153"/>
      <c r="G476" s="153"/>
      <c r="I476" s="149"/>
      <c r="J476" s="154"/>
      <c r="K476" s="155"/>
      <c r="L476" s="149"/>
      <c r="M476" s="149"/>
      <c r="N476" s="149"/>
      <c r="O476" s="149"/>
      <c r="P476" s="149"/>
    </row>
    <row r="477" spans="1:16" ht="17.399999999999999" x14ac:dyDescent="0.6">
      <c r="A477" s="151"/>
      <c r="B477" s="152"/>
      <c r="C477" s="151"/>
      <c r="D477" s="340"/>
      <c r="E477" s="153"/>
      <c r="F477" s="153"/>
      <c r="G477" s="153"/>
      <c r="I477" s="149"/>
      <c r="J477" s="154"/>
      <c r="K477" s="155"/>
      <c r="L477" s="149"/>
      <c r="M477" s="149"/>
      <c r="N477" s="149"/>
      <c r="O477" s="149"/>
      <c r="P477" s="149"/>
    </row>
    <row r="478" spans="1:16" ht="17.399999999999999" x14ac:dyDescent="0.6">
      <c r="A478" s="151"/>
      <c r="B478" s="152"/>
      <c r="C478" s="151"/>
      <c r="D478" s="340"/>
      <c r="E478" s="153"/>
      <c r="F478" s="153"/>
      <c r="G478" s="153"/>
      <c r="I478" s="149"/>
      <c r="J478" s="154"/>
      <c r="K478" s="155"/>
      <c r="L478" s="149"/>
      <c r="M478" s="149"/>
      <c r="N478" s="149"/>
      <c r="O478" s="149"/>
      <c r="P478" s="149"/>
    </row>
    <row r="479" spans="1:16" ht="17.399999999999999" x14ac:dyDescent="0.6">
      <c r="A479" s="151"/>
      <c r="B479" s="152"/>
      <c r="C479" s="151"/>
      <c r="D479" s="340"/>
      <c r="E479" s="153"/>
      <c r="F479" s="153"/>
      <c r="G479" s="153"/>
      <c r="I479" s="149"/>
      <c r="J479" s="154"/>
      <c r="K479" s="155"/>
      <c r="L479" s="149"/>
      <c r="M479" s="149"/>
      <c r="N479" s="149"/>
      <c r="O479" s="149"/>
      <c r="P479" s="149"/>
    </row>
    <row r="480" spans="1:16" ht="17.399999999999999" x14ac:dyDescent="0.6">
      <c r="A480" s="151"/>
      <c r="B480" s="152"/>
      <c r="C480" s="151"/>
      <c r="D480" s="340"/>
      <c r="E480" s="153"/>
      <c r="F480" s="153"/>
      <c r="G480" s="153"/>
      <c r="I480" s="149"/>
      <c r="J480" s="154"/>
      <c r="K480" s="155"/>
      <c r="L480" s="149"/>
      <c r="M480" s="149"/>
      <c r="N480" s="149"/>
      <c r="O480" s="149"/>
      <c r="P480" s="149"/>
    </row>
    <row r="481" spans="1:16" ht="17.399999999999999" x14ac:dyDescent="0.6">
      <c r="A481" s="151"/>
      <c r="B481" s="152"/>
      <c r="C481" s="151"/>
      <c r="D481" s="340"/>
      <c r="E481" s="153"/>
      <c r="F481" s="153"/>
      <c r="G481" s="153"/>
      <c r="I481" s="149"/>
      <c r="J481" s="154"/>
      <c r="K481" s="155"/>
      <c r="L481" s="149"/>
      <c r="M481" s="149"/>
      <c r="N481" s="149"/>
      <c r="O481" s="149"/>
      <c r="P481" s="149"/>
    </row>
    <row r="482" spans="1:16" ht="17.399999999999999" x14ac:dyDescent="0.6">
      <c r="A482" s="151"/>
      <c r="B482" s="152"/>
      <c r="C482" s="151"/>
      <c r="D482" s="340"/>
      <c r="E482" s="153"/>
      <c r="F482" s="153"/>
      <c r="G482" s="153"/>
      <c r="I482" s="149"/>
      <c r="J482" s="154"/>
      <c r="K482" s="155"/>
      <c r="L482" s="149"/>
      <c r="M482" s="149"/>
      <c r="N482" s="149"/>
      <c r="O482" s="149"/>
      <c r="P482" s="149"/>
    </row>
    <row r="483" spans="1:16" ht="17.399999999999999" x14ac:dyDescent="0.6">
      <c r="A483" s="151"/>
      <c r="B483" s="152"/>
      <c r="C483" s="151"/>
      <c r="D483" s="340"/>
      <c r="E483" s="153"/>
      <c r="F483" s="153"/>
      <c r="G483" s="153"/>
      <c r="I483" s="149"/>
      <c r="J483" s="154"/>
      <c r="K483" s="155"/>
      <c r="L483" s="149"/>
      <c r="M483" s="149"/>
      <c r="N483" s="149"/>
      <c r="O483" s="149"/>
      <c r="P483" s="149"/>
    </row>
    <row r="484" spans="1:16" ht="17.399999999999999" x14ac:dyDescent="0.6">
      <c r="A484" s="151"/>
      <c r="B484" s="152"/>
      <c r="C484" s="151"/>
      <c r="D484" s="340"/>
      <c r="E484" s="153"/>
      <c r="F484" s="153"/>
      <c r="G484" s="153"/>
      <c r="I484" s="149"/>
      <c r="J484" s="154"/>
      <c r="K484" s="155"/>
      <c r="L484" s="149"/>
      <c r="M484" s="149"/>
      <c r="N484" s="149"/>
      <c r="O484" s="149"/>
      <c r="P484" s="149"/>
    </row>
    <row r="485" spans="1:16" ht="17.399999999999999" x14ac:dyDescent="0.6">
      <c r="A485" s="151"/>
      <c r="B485" s="152"/>
      <c r="C485" s="151"/>
      <c r="D485" s="340"/>
      <c r="E485" s="153"/>
      <c r="F485" s="153"/>
      <c r="G485" s="153"/>
      <c r="I485" s="149"/>
      <c r="J485" s="154"/>
      <c r="K485" s="155"/>
      <c r="L485" s="149"/>
      <c r="M485" s="149"/>
      <c r="N485" s="149"/>
      <c r="O485" s="149"/>
      <c r="P485" s="149"/>
    </row>
    <row r="486" spans="1:16" ht="17.399999999999999" x14ac:dyDescent="0.6">
      <c r="A486" s="151"/>
      <c r="B486" s="152"/>
      <c r="C486" s="151"/>
      <c r="D486" s="340"/>
      <c r="E486" s="153"/>
      <c r="F486" s="153"/>
      <c r="G486" s="153"/>
      <c r="I486" s="149"/>
      <c r="J486" s="154"/>
      <c r="K486" s="155"/>
      <c r="L486" s="149"/>
      <c r="M486" s="149"/>
      <c r="N486" s="149"/>
      <c r="O486" s="149"/>
      <c r="P486" s="149"/>
    </row>
    <row r="487" spans="1:16" ht="17.399999999999999" x14ac:dyDescent="0.6">
      <c r="A487" s="151"/>
      <c r="B487" s="152"/>
      <c r="C487" s="151"/>
      <c r="D487" s="340"/>
      <c r="E487" s="153"/>
      <c r="F487" s="153"/>
      <c r="G487" s="153"/>
      <c r="I487" s="149"/>
      <c r="J487" s="154"/>
      <c r="K487" s="155"/>
      <c r="L487" s="149"/>
      <c r="M487" s="149"/>
      <c r="N487" s="149"/>
      <c r="O487" s="149"/>
      <c r="P487" s="149"/>
    </row>
    <row r="488" spans="1:16" ht="17.399999999999999" x14ac:dyDescent="0.6">
      <c r="A488" s="151"/>
      <c r="B488" s="152"/>
      <c r="C488" s="151"/>
      <c r="D488" s="340"/>
      <c r="E488" s="153"/>
      <c r="F488" s="153"/>
      <c r="G488" s="153"/>
      <c r="I488" s="149"/>
      <c r="J488" s="154"/>
      <c r="K488" s="155"/>
      <c r="L488" s="149"/>
      <c r="M488" s="149"/>
      <c r="N488" s="149"/>
      <c r="O488" s="149"/>
      <c r="P488" s="149"/>
    </row>
    <row r="489" spans="1:16" ht="17.399999999999999" x14ac:dyDescent="0.6">
      <c r="A489" s="151"/>
      <c r="B489" s="152"/>
      <c r="C489" s="151"/>
      <c r="D489" s="340"/>
      <c r="E489" s="153"/>
      <c r="F489" s="153"/>
      <c r="G489" s="153"/>
      <c r="I489" s="149"/>
      <c r="J489" s="154"/>
      <c r="K489" s="155"/>
      <c r="L489" s="149"/>
      <c r="M489" s="149"/>
      <c r="N489" s="149"/>
      <c r="O489" s="149"/>
      <c r="P489" s="149"/>
    </row>
    <row r="490" spans="1:16" ht="17.399999999999999" x14ac:dyDescent="0.6">
      <c r="A490" s="151"/>
      <c r="B490" s="152"/>
      <c r="C490" s="151"/>
      <c r="D490" s="340"/>
      <c r="E490" s="153"/>
      <c r="F490" s="153"/>
      <c r="G490" s="153"/>
      <c r="I490" s="149"/>
      <c r="J490" s="154"/>
      <c r="K490" s="155"/>
      <c r="L490" s="149"/>
      <c r="M490" s="149"/>
      <c r="N490" s="149"/>
      <c r="O490" s="149"/>
      <c r="P490" s="149"/>
    </row>
    <row r="491" spans="1:16" ht="17.399999999999999" x14ac:dyDescent="0.6">
      <c r="A491" s="151"/>
      <c r="B491" s="152"/>
      <c r="C491" s="151"/>
      <c r="D491" s="340"/>
      <c r="E491" s="153"/>
      <c r="F491" s="153"/>
      <c r="G491" s="153"/>
      <c r="I491" s="149"/>
      <c r="J491" s="154"/>
      <c r="K491" s="155"/>
      <c r="L491" s="149"/>
      <c r="M491" s="149"/>
      <c r="N491" s="149"/>
      <c r="O491" s="149"/>
      <c r="P491" s="149"/>
    </row>
    <row r="492" spans="1:16" ht="17.399999999999999" x14ac:dyDescent="0.6">
      <c r="A492" s="151"/>
      <c r="B492" s="152"/>
      <c r="C492" s="151"/>
      <c r="D492" s="340"/>
      <c r="E492" s="153"/>
      <c r="F492" s="153"/>
      <c r="G492" s="153"/>
      <c r="I492" s="149"/>
      <c r="J492" s="154"/>
      <c r="K492" s="155"/>
      <c r="L492" s="149"/>
      <c r="M492" s="149"/>
      <c r="N492" s="149"/>
      <c r="O492" s="149"/>
      <c r="P492" s="149"/>
    </row>
    <row r="493" spans="1:16" ht="17.399999999999999" x14ac:dyDescent="0.6">
      <c r="A493" s="151"/>
      <c r="B493" s="152"/>
      <c r="C493" s="151"/>
      <c r="D493" s="340"/>
      <c r="E493" s="153"/>
      <c r="F493" s="153"/>
      <c r="G493" s="153"/>
      <c r="I493" s="149"/>
      <c r="J493" s="154"/>
      <c r="K493" s="155"/>
      <c r="L493" s="149"/>
      <c r="M493" s="149"/>
      <c r="N493" s="149"/>
      <c r="O493" s="149"/>
      <c r="P493" s="149"/>
    </row>
    <row r="494" spans="1:16" ht="17.399999999999999" x14ac:dyDescent="0.6">
      <c r="A494" s="151"/>
      <c r="B494" s="152"/>
      <c r="C494" s="151"/>
      <c r="D494" s="340"/>
      <c r="E494" s="153"/>
      <c r="F494" s="153"/>
      <c r="G494" s="153"/>
      <c r="I494" s="149"/>
      <c r="J494" s="154"/>
      <c r="K494" s="155"/>
      <c r="L494" s="149"/>
      <c r="M494" s="149"/>
      <c r="N494" s="149"/>
      <c r="O494" s="149"/>
      <c r="P494" s="149"/>
    </row>
    <row r="495" spans="1:16" ht="17.399999999999999" x14ac:dyDescent="0.6">
      <c r="A495" s="151"/>
      <c r="B495" s="152"/>
      <c r="C495" s="151"/>
      <c r="D495" s="340"/>
      <c r="E495" s="153"/>
      <c r="F495" s="153"/>
      <c r="G495" s="153"/>
      <c r="I495" s="149"/>
      <c r="J495" s="154"/>
      <c r="K495" s="155"/>
      <c r="L495" s="149"/>
      <c r="M495" s="149"/>
      <c r="N495" s="149"/>
      <c r="O495" s="149"/>
      <c r="P495" s="149"/>
    </row>
    <row r="496" spans="1:16" ht="17.399999999999999" x14ac:dyDescent="0.6">
      <c r="A496" s="151"/>
      <c r="B496" s="152"/>
      <c r="C496" s="151"/>
      <c r="D496" s="340"/>
      <c r="E496" s="153"/>
      <c r="F496" s="153"/>
      <c r="G496" s="153"/>
      <c r="I496" s="149"/>
      <c r="J496" s="154"/>
      <c r="K496" s="155"/>
      <c r="L496" s="149"/>
      <c r="M496" s="149"/>
      <c r="N496" s="149"/>
      <c r="O496" s="149"/>
      <c r="P496" s="149"/>
    </row>
    <row r="497" spans="1:16" ht="17.399999999999999" x14ac:dyDescent="0.6">
      <c r="A497" s="151"/>
      <c r="B497" s="152"/>
      <c r="C497" s="151"/>
      <c r="D497" s="340"/>
      <c r="E497" s="153"/>
      <c r="F497" s="153"/>
      <c r="G497" s="153"/>
      <c r="I497" s="149"/>
      <c r="J497" s="154"/>
      <c r="K497" s="155"/>
      <c r="L497" s="149"/>
      <c r="M497" s="149"/>
      <c r="N497" s="149"/>
      <c r="O497" s="149"/>
      <c r="P497" s="149"/>
    </row>
    <row r="498" spans="1:16" ht="17.399999999999999" x14ac:dyDescent="0.6">
      <c r="A498" s="151"/>
      <c r="B498" s="152"/>
      <c r="C498" s="151"/>
      <c r="D498" s="340"/>
      <c r="E498" s="153"/>
      <c r="F498" s="153"/>
      <c r="G498" s="153"/>
      <c r="I498" s="149"/>
      <c r="J498" s="154"/>
      <c r="K498" s="155"/>
      <c r="L498" s="149"/>
      <c r="M498" s="149"/>
      <c r="N498" s="149"/>
      <c r="O498" s="149"/>
      <c r="P498" s="149"/>
    </row>
    <row r="499" spans="1:16" ht="17.399999999999999" x14ac:dyDescent="0.6">
      <c r="A499" s="151"/>
      <c r="B499" s="152"/>
      <c r="C499" s="151"/>
      <c r="D499" s="340"/>
      <c r="E499" s="153"/>
      <c r="F499" s="153"/>
      <c r="G499" s="153"/>
      <c r="I499" s="149"/>
      <c r="J499" s="154"/>
      <c r="K499" s="155"/>
      <c r="L499" s="149"/>
      <c r="M499" s="149"/>
      <c r="N499" s="149"/>
      <c r="O499" s="149"/>
      <c r="P499" s="149"/>
    </row>
    <row r="500" spans="1:16" ht="17.399999999999999" x14ac:dyDescent="0.6">
      <c r="A500" s="151"/>
      <c r="B500" s="152"/>
      <c r="C500" s="151"/>
      <c r="D500" s="340"/>
      <c r="E500" s="153"/>
      <c r="F500" s="153"/>
      <c r="G500" s="153"/>
      <c r="I500" s="149"/>
      <c r="J500" s="154"/>
      <c r="K500" s="155"/>
      <c r="L500" s="149"/>
      <c r="M500" s="149"/>
      <c r="N500" s="149"/>
      <c r="O500" s="149"/>
      <c r="P500" s="149"/>
    </row>
    <row r="501" spans="1:16" ht="17.399999999999999" x14ac:dyDescent="0.6">
      <c r="A501" s="151"/>
      <c r="B501" s="152"/>
      <c r="C501" s="151"/>
      <c r="D501" s="340"/>
      <c r="E501" s="153"/>
      <c r="F501" s="153"/>
      <c r="G501" s="153"/>
      <c r="I501" s="149"/>
      <c r="J501" s="154"/>
      <c r="K501" s="155"/>
      <c r="L501" s="149"/>
      <c r="M501" s="149"/>
      <c r="N501" s="149"/>
      <c r="O501" s="149"/>
      <c r="P501" s="149"/>
    </row>
    <row r="502" spans="1:16" ht="17.399999999999999" x14ac:dyDescent="0.6">
      <c r="A502" s="151"/>
      <c r="B502" s="152"/>
      <c r="C502" s="151"/>
      <c r="D502" s="340"/>
      <c r="E502" s="153"/>
      <c r="F502" s="153"/>
      <c r="G502" s="153"/>
      <c r="I502" s="149"/>
      <c r="J502" s="154"/>
      <c r="K502" s="155"/>
      <c r="L502" s="149"/>
      <c r="M502" s="149"/>
      <c r="N502" s="149"/>
      <c r="O502" s="149"/>
      <c r="P502" s="149"/>
    </row>
    <row r="503" spans="1:16" ht="17.399999999999999" x14ac:dyDescent="0.6">
      <c r="A503" s="151"/>
      <c r="B503" s="152"/>
      <c r="C503" s="151"/>
      <c r="D503" s="340"/>
      <c r="E503" s="153"/>
      <c r="F503" s="153"/>
      <c r="G503" s="153"/>
      <c r="I503" s="149"/>
      <c r="J503" s="154"/>
      <c r="K503" s="155"/>
      <c r="L503" s="149"/>
      <c r="M503" s="149"/>
      <c r="N503" s="149"/>
      <c r="O503" s="149"/>
      <c r="P503" s="149"/>
    </row>
    <row r="504" spans="1:16" ht="17.399999999999999" x14ac:dyDescent="0.6">
      <c r="A504" s="151"/>
      <c r="B504" s="152"/>
      <c r="C504" s="151"/>
      <c r="D504" s="340"/>
      <c r="E504" s="153"/>
      <c r="F504" s="153"/>
      <c r="G504" s="153"/>
      <c r="I504" s="149"/>
      <c r="J504" s="154"/>
      <c r="K504" s="155"/>
      <c r="L504" s="149"/>
      <c r="M504" s="149"/>
      <c r="N504" s="149"/>
      <c r="O504" s="149"/>
      <c r="P504" s="149"/>
    </row>
    <row r="505" spans="1:16" ht="17.399999999999999" x14ac:dyDescent="0.6">
      <c r="A505" s="151"/>
      <c r="B505" s="152"/>
      <c r="C505" s="151"/>
      <c r="D505" s="340"/>
      <c r="E505" s="153"/>
      <c r="F505" s="153"/>
      <c r="G505" s="153"/>
      <c r="I505" s="149"/>
      <c r="J505" s="154"/>
      <c r="K505" s="155"/>
      <c r="L505" s="149"/>
      <c r="M505" s="149"/>
      <c r="N505" s="149"/>
      <c r="O505" s="149"/>
      <c r="P505" s="149"/>
    </row>
    <row r="506" spans="1:16" ht="17.399999999999999" x14ac:dyDescent="0.6">
      <c r="A506" s="151"/>
      <c r="B506" s="152"/>
      <c r="C506" s="151"/>
      <c r="D506" s="340"/>
      <c r="E506" s="153"/>
      <c r="F506" s="153"/>
      <c r="G506" s="153"/>
      <c r="I506" s="149"/>
      <c r="J506" s="154"/>
      <c r="K506" s="155"/>
      <c r="L506" s="149"/>
      <c r="M506" s="149"/>
      <c r="N506" s="149"/>
      <c r="O506" s="149"/>
      <c r="P506" s="149"/>
    </row>
    <row r="507" spans="1:16" ht="17.399999999999999" x14ac:dyDescent="0.6">
      <c r="A507" s="151"/>
      <c r="B507" s="152"/>
      <c r="C507" s="151"/>
      <c r="D507" s="340"/>
      <c r="E507" s="153"/>
      <c r="F507" s="153"/>
      <c r="G507" s="153"/>
      <c r="I507" s="149"/>
      <c r="J507" s="154"/>
      <c r="K507" s="155"/>
      <c r="L507" s="149"/>
      <c r="M507" s="149"/>
      <c r="N507" s="149"/>
      <c r="O507" s="149"/>
      <c r="P507" s="149"/>
    </row>
    <row r="508" spans="1:16" ht="17.399999999999999" x14ac:dyDescent="0.6">
      <c r="A508" s="151"/>
      <c r="B508" s="152"/>
      <c r="C508" s="151"/>
      <c r="D508" s="340"/>
      <c r="E508" s="153"/>
      <c r="F508" s="153"/>
      <c r="G508" s="153"/>
      <c r="I508" s="149"/>
      <c r="J508" s="154"/>
      <c r="K508" s="155"/>
      <c r="L508" s="149"/>
      <c r="M508" s="149"/>
      <c r="N508" s="149"/>
      <c r="O508" s="149"/>
      <c r="P508" s="149"/>
    </row>
    <row r="509" spans="1:16" ht="17.399999999999999" x14ac:dyDescent="0.6">
      <c r="A509" s="151"/>
      <c r="B509" s="152"/>
      <c r="C509" s="151"/>
      <c r="D509" s="340"/>
      <c r="E509" s="153"/>
      <c r="F509" s="153"/>
      <c r="G509" s="153"/>
      <c r="I509" s="149"/>
      <c r="J509" s="154"/>
      <c r="K509" s="155"/>
      <c r="L509" s="149"/>
      <c r="M509" s="149"/>
      <c r="N509" s="149"/>
      <c r="O509" s="149"/>
      <c r="P509" s="149"/>
    </row>
    <row r="510" spans="1:16" ht="17.399999999999999" x14ac:dyDescent="0.6">
      <c r="A510" s="151"/>
      <c r="B510" s="152"/>
      <c r="C510" s="151"/>
      <c r="D510" s="340"/>
      <c r="E510" s="153"/>
      <c r="F510" s="153"/>
      <c r="G510" s="153"/>
      <c r="I510" s="149"/>
      <c r="J510" s="154"/>
      <c r="K510" s="155"/>
      <c r="L510" s="149"/>
      <c r="M510" s="149"/>
      <c r="N510" s="149"/>
      <c r="O510" s="149"/>
      <c r="P510" s="149"/>
    </row>
    <row r="511" spans="1:16" ht="17.399999999999999" x14ac:dyDescent="0.6">
      <c r="A511" s="151"/>
      <c r="B511" s="152"/>
      <c r="C511" s="151"/>
      <c r="D511" s="340"/>
      <c r="E511" s="153"/>
      <c r="F511" s="153"/>
      <c r="G511" s="153"/>
      <c r="I511" s="149"/>
      <c r="J511" s="154"/>
      <c r="K511" s="155"/>
      <c r="L511" s="149"/>
      <c r="M511" s="149"/>
      <c r="N511" s="149"/>
      <c r="O511" s="149"/>
      <c r="P511" s="149"/>
    </row>
    <row r="512" spans="1:16" ht="17.399999999999999" x14ac:dyDescent="0.6">
      <c r="A512" s="151"/>
      <c r="B512" s="152"/>
      <c r="C512" s="151"/>
      <c r="D512" s="340"/>
      <c r="E512" s="153"/>
      <c r="F512" s="153"/>
      <c r="G512" s="153"/>
      <c r="I512" s="149"/>
      <c r="J512" s="154"/>
      <c r="K512" s="155"/>
      <c r="L512" s="149"/>
      <c r="M512" s="149"/>
      <c r="N512" s="149"/>
      <c r="O512" s="149"/>
      <c r="P512" s="149"/>
    </row>
    <row r="513" spans="1:16" ht="17.399999999999999" x14ac:dyDescent="0.6">
      <c r="A513" s="151"/>
      <c r="B513" s="152"/>
      <c r="C513" s="151"/>
      <c r="D513" s="340"/>
      <c r="E513" s="153"/>
      <c r="F513" s="153"/>
      <c r="G513" s="153"/>
      <c r="I513" s="149"/>
      <c r="J513" s="154"/>
      <c r="K513" s="155"/>
      <c r="L513" s="149"/>
      <c r="M513" s="149"/>
      <c r="N513" s="149"/>
      <c r="O513" s="149"/>
      <c r="P513" s="149"/>
    </row>
    <row r="514" spans="1:16" ht="17.399999999999999" x14ac:dyDescent="0.6">
      <c r="A514" s="151"/>
      <c r="B514" s="152"/>
      <c r="C514" s="151"/>
      <c r="D514" s="340"/>
      <c r="E514" s="153"/>
      <c r="F514" s="153"/>
      <c r="G514" s="153"/>
      <c r="I514" s="149"/>
      <c r="J514" s="154"/>
      <c r="K514" s="155"/>
      <c r="L514" s="149"/>
      <c r="M514" s="149"/>
      <c r="N514" s="149"/>
      <c r="O514" s="149"/>
      <c r="P514" s="149"/>
    </row>
    <row r="515" spans="1:16" ht="17.399999999999999" x14ac:dyDescent="0.6">
      <c r="A515" s="151"/>
      <c r="B515" s="152"/>
      <c r="C515" s="151"/>
      <c r="D515" s="340"/>
      <c r="E515" s="153"/>
      <c r="F515" s="153"/>
      <c r="G515" s="153"/>
      <c r="I515" s="149"/>
      <c r="J515" s="154"/>
      <c r="K515" s="155"/>
      <c r="L515" s="149"/>
      <c r="M515" s="149"/>
      <c r="N515" s="149"/>
      <c r="O515" s="149"/>
      <c r="P515" s="149"/>
    </row>
    <row r="516" spans="1:16" ht="17.399999999999999" x14ac:dyDescent="0.6">
      <c r="A516" s="151"/>
      <c r="B516" s="152"/>
      <c r="C516" s="151"/>
      <c r="D516" s="340"/>
      <c r="E516" s="153"/>
      <c r="F516" s="153"/>
      <c r="G516" s="153"/>
      <c r="I516" s="149"/>
      <c r="J516" s="154"/>
      <c r="K516" s="155"/>
      <c r="L516" s="149"/>
      <c r="M516" s="149"/>
      <c r="N516" s="149"/>
      <c r="O516" s="149"/>
      <c r="P516" s="149"/>
    </row>
    <row r="517" spans="1:16" ht="17.399999999999999" x14ac:dyDescent="0.6">
      <c r="A517" s="151"/>
      <c r="B517" s="152"/>
      <c r="C517" s="151"/>
      <c r="D517" s="340"/>
      <c r="E517" s="153"/>
      <c r="F517" s="153"/>
      <c r="G517" s="153"/>
      <c r="I517" s="149"/>
      <c r="J517" s="154"/>
      <c r="K517" s="155"/>
      <c r="L517" s="149"/>
      <c r="M517" s="149"/>
      <c r="N517" s="149"/>
      <c r="O517" s="149"/>
      <c r="P517" s="149"/>
    </row>
    <row r="518" spans="1:16" ht="17.399999999999999" x14ac:dyDescent="0.6">
      <c r="A518" s="151"/>
      <c r="B518" s="152"/>
      <c r="C518" s="151"/>
      <c r="D518" s="340"/>
      <c r="E518" s="153"/>
      <c r="F518" s="153"/>
      <c r="G518" s="153"/>
      <c r="I518" s="149"/>
      <c r="J518" s="154"/>
      <c r="K518" s="155"/>
      <c r="L518" s="149"/>
      <c r="M518" s="149"/>
      <c r="N518" s="149"/>
      <c r="O518" s="149"/>
      <c r="P518" s="149"/>
    </row>
    <row r="519" spans="1:16" ht="17.399999999999999" x14ac:dyDescent="0.6">
      <c r="A519" s="151"/>
      <c r="B519" s="152"/>
      <c r="C519" s="151"/>
      <c r="D519" s="340"/>
      <c r="E519" s="153"/>
      <c r="F519" s="153"/>
      <c r="G519" s="153"/>
      <c r="I519" s="149"/>
      <c r="J519" s="154"/>
      <c r="K519" s="155"/>
      <c r="L519" s="149"/>
      <c r="M519" s="149"/>
      <c r="N519" s="149"/>
      <c r="O519" s="149"/>
      <c r="P519" s="149"/>
    </row>
    <row r="520" spans="1:16" ht="17.399999999999999" x14ac:dyDescent="0.6">
      <c r="A520" s="151"/>
      <c r="B520" s="152"/>
      <c r="C520" s="151"/>
      <c r="D520" s="340"/>
      <c r="E520" s="153"/>
      <c r="F520" s="153"/>
      <c r="G520" s="153"/>
      <c r="I520" s="149"/>
      <c r="J520" s="154"/>
      <c r="K520" s="155"/>
      <c r="L520" s="149"/>
      <c r="M520" s="149"/>
      <c r="N520" s="149"/>
      <c r="O520" s="149"/>
      <c r="P520" s="149"/>
    </row>
    <row r="521" spans="1:16" ht="17.399999999999999" x14ac:dyDescent="0.6">
      <c r="A521" s="151"/>
      <c r="B521" s="152"/>
      <c r="C521" s="151"/>
      <c r="D521" s="340"/>
      <c r="E521" s="153"/>
      <c r="F521" s="153"/>
      <c r="G521" s="153"/>
      <c r="I521" s="149"/>
      <c r="J521" s="154"/>
      <c r="K521" s="155"/>
      <c r="L521" s="149"/>
      <c r="M521" s="149"/>
      <c r="N521" s="149"/>
      <c r="O521" s="149"/>
      <c r="P521" s="149"/>
    </row>
    <row r="522" spans="1:16" ht="17.399999999999999" x14ac:dyDescent="0.6">
      <c r="A522" s="151"/>
      <c r="B522" s="152"/>
      <c r="C522" s="151"/>
      <c r="D522" s="340"/>
      <c r="E522" s="153"/>
      <c r="F522" s="153"/>
      <c r="G522" s="153"/>
      <c r="I522" s="149"/>
      <c r="J522" s="154"/>
      <c r="K522" s="155"/>
      <c r="L522" s="149"/>
      <c r="M522" s="149"/>
      <c r="N522" s="149"/>
      <c r="O522" s="149"/>
      <c r="P522" s="149"/>
    </row>
    <row r="523" spans="1:16" ht="17.399999999999999" x14ac:dyDescent="0.6">
      <c r="A523" s="151"/>
      <c r="B523" s="152"/>
      <c r="C523" s="151"/>
      <c r="D523" s="340"/>
      <c r="E523" s="153"/>
      <c r="F523" s="153"/>
      <c r="G523" s="153"/>
      <c r="I523" s="149"/>
      <c r="J523" s="154"/>
      <c r="K523" s="155"/>
      <c r="L523" s="149"/>
      <c r="M523" s="149"/>
      <c r="N523" s="149"/>
      <c r="O523" s="149"/>
      <c r="P523" s="149"/>
    </row>
    <row r="524" spans="1:16" ht="17.399999999999999" x14ac:dyDescent="0.6">
      <c r="A524" s="151"/>
      <c r="B524" s="152"/>
      <c r="C524" s="151"/>
      <c r="D524" s="340"/>
      <c r="E524" s="153"/>
      <c r="F524" s="153"/>
      <c r="G524" s="153"/>
      <c r="I524" s="149"/>
      <c r="J524" s="154"/>
      <c r="K524" s="155"/>
      <c r="L524" s="149"/>
      <c r="M524" s="149"/>
      <c r="N524" s="149"/>
      <c r="O524" s="149"/>
      <c r="P524" s="149"/>
    </row>
    <row r="525" spans="1:16" ht="17.399999999999999" x14ac:dyDescent="0.6">
      <c r="A525" s="151"/>
      <c r="B525" s="152"/>
      <c r="C525" s="151"/>
      <c r="D525" s="340"/>
      <c r="E525" s="153"/>
      <c r="F525" s="153"/>
      <c r="G525" s="153"/>
      <c r="I525" s="149"/>
      <c r="J525" s="154"/>
      <c r="K525" s="155"/>
      <c r="L525" s="149"/>
      <c r="M525" s="149"/>
      <c r="N525" s="149"/>
      <c r="O525" s="149"/>
      <c r="P525" s="149"/>
    </row>
    <row r="526" spans="1:16" ht="17.399999999999999" x14ac:dyDescent="0.6">
      <c r="A526" s="151"/>
      <c r="B526" s="152"/>
      <c r="C526" s="151"/>
      <c r="D526" s="340"/>
      <c r="E526" s="153"/>
      <c r="F526" s="153"/>
      <c r="G526" s="153"/>
      <c r="I526" s="149"/>
      <c r="J526" s="154"/>
      <c r="K526" s="155"/>
      <c r="L526" s="149"/>
      <c r="M526" s="149"/>
      <c r="N526" s="149"/>
      <c r="O526" s="149"/>
      <c r="P526" s="149"/>
    </row>
    <row r="527" spans="1:16" ht="17.399999999999999" x14ac:dyDescent="0.6">
      <c r="A527" s="151"/>
      <c r="B527" s="152"/>
      <c r="C527" s="151"/>
      <c r="D527" s="340"/>
      <c r="E527" s="153"/>
      <c r="F527" s="153"/>
      <c r="G527" s="153"/>
      <c r="I527" s="149"/>
      <c r="J527" s="154"/>
      <c r="K527" s="155"/>
      <c r="L527" s="149"/>
      <c r="M527" s="149"/>
      <c r="N527" s="149"/>
      <c r="O527" s="149"/>
      <c r="P527" s="149"/>
    </row>
    <row r="528" spans="1:16" ht="17.399999999999999" x14ac:dyDescent="0.6">
      <c r="A528" s="151"/>
      <c r="B528" s="152"/>
      <c r="C528" s="151"/>
      <c r="D528" s="340"/>
      <c r="E528" s="153"/>
      <c r="F528" s="153"/>
      <c r="G528" s="153"/>
      <c r="I528" s="149"/>
      <c r="J528" s="154"/>
      <c r="K528" s="155"/>
      <c r="L528" s="149"/>
      <c r="M528" s="149"/>
      <c r="N528" s="149"/>
      <c r="O528" s="149"/>
      <c r="P528" s="149"/>
    </row>
    <row r="529" spans="1:16" ht="17.399999999999999" x14ac:dyDescent="0.6">
      <c r="A529" s="151"/>
      <c r="B529" s="152"/>
      <c r="C529" s="151"/>
      <c r="D529" s="340"/>
      <c r="E529" s="153"/>
      <c r="F529" s="153"/>
      <c r="G529" s="153"/>
      <c r="I529" s="149"/>
      <c r="J529" s="154"/>
      <c r="K529" s="155"/>
      <c r="L529" s="149"/>
      <c r="M529" s="149"/>
      <c r="N529" s="149"/>
      <c r="O529" s="149"/>
      <c r="P529" s="149"/>
    </row>
    <row r="530" spans="1:16" ht="17.399999999999999" x14ac:dyDescent="0.6">
      <c r="A530" s="151"/>
      <c r="B530" s="152"/>
      <c r="C530" s="151"/>
      <c r="D530" s="340"/>
      <c r="E530" s="153"/>
      <c r="F530" s="153"/>
      <c r="G530" s="153"/>
      <c r="I530" s="149"/>
      <c r="J530" s="154"/>
      <c r="K530" s="155"/>
      <c r="L530" s="149"/>
      <c r="M530" s="149"/>
      <c r="N530" s="149"/>
      <c r="O530" s="149"/>
      <c r="P530" s="149"/>
    </row>
    <row r="531" spans="1:16" ht="17.399999999999999" x14ac:dyDescent="0.6">
      <c r="A531" s="151"/>
      <c r="B531" s="152"/>
      <c r="C531" s="151"/>
      <c r="D531" s="340"/>
      <c r="E531" s="153"/>
      <c r="F531" s="153"/>
      <c r="G531" s="153"/>
      <c r="I531" s="149"/>
      <c r="J531" s="154"/>
      <c r="K531" s="155"/>
      <c r="L531" s="149"/>
      <c r="M531" s="149"/>
      <c r="N531" s="149"/>
      <c r="O531" s="149"/>
      <c r="P531" s="149"/>
    </row>
    <row r="532" spans="1:16" ht="17.399999999999999" x14ac:dyDescent="0.6">
      <c r="A532" s="151"/>
      <c r="B532" s="152"/>
      <c r="C532" s="151"/>
      <c r="D532" s="340"/>
      <c r="E532" s="153"/>
      <c r="F532" s="153"/>
      <c r="G532" s="153"/>
      <c r="I532" s="149"/>
      <c r="J532" s="154"/>
      <c r="K532" s="155"/>
      <c r="L532" s="149"/>
      <c r="M532" s="149"/>
      <c r="N532" s="149"/>
      <c r="O532" s="149"/>
      <c r="P532" s="149"/>
    </row>
    <row r="533" spans="1:16" ht="17.399999999999999" x14ac:dyDescent="0.6">
      <c r="A533" s="151"/>
      <c r="B533" s="152"/>
      <c r="C533" s="151"/>
      <c r="D533" s="340"/>
      <c r="E533" s="153"/>
      <c r="F533" s="153"/>
      <c r="G533" s="153"/>
      <c r="I533" s="149"/>
      <c r="J533" s="154"/>
      <c r="K533" s="155"/>
      <c r="L533" s="149"/>
      <c r="M533" s="149"/>
      <c r="N533" s="149"/>
      <c r="O533" s="149"/>
      <c r="P533" s="149"/>
    </row>
    <row r="534" spans="1:16" ht="17.399999999999999" x14ac:dyDescent="0.6">
      <c r="A534" s="151"/>
      <c r="B534" s="152"/>
      <c r="C534" s="151"/>
      <c r="D534" s="340"/>
      <c r="E534" s="153"/>
      <c r="F534" s="153"/>
      <c r="G534" s="153"/>
      <c r="I534" s="149"/>
      <c r="J534" s="154"/>
      <c r="K534" s="155"/>
      <c r="L534" s="149"/>
      <c r="M534" s="149"/>
      <c r="N534" s="149"/>
      <c r="O534" s="149"/>
      <c r="P534" s="149"/>
    </row>
    <row r="535" spans="1:16" ht="17.399999999999999" x14ac:dyDescent="0.6">
      <c r="A535" s="151"/>
      <c r="B535" s="152"/>
      <c r="C535" s="151"/>
      <c r="D535" s="340"/>
      <c r="E535" s="153"/>
      <c r="F535" s="153"/>
      <c r="G535" s="153"/>
      <c r="I535" s="149"/>
      <c r="J535" s="154"/>
      <c r="K535" s="155"/>
      <c r="L535" s="149"/>
      <c r="M535" s="149"/>
      <c r="N535" s="149"/>
      <c r="O535" s="149"/>
      <c r="P535" s="149"/>
    </row>
    <row r="536" spans="1:16" ht="17.399999999999999" x14ac:dyDescent="0.6">
      <c r="A536" s="151"/>
      <c r="B536" s="152"/>
      <c r="C536" s="151"/>
      <c r="D536" s="340"/>
      <c r="E536" s="153"/>
      <c r="F536" s="153"/>
      <c r="G536" s="153"/>
      <c r="I536" s="149"/>
      <c r="J536" s="154"/>
      <c r="K536" s="155"/>
      <c r="L536" s="149"/>
      <c r="M536" s="149"/>
      <c r="N536" s="149"/>
      <c r="O536" s="149"/>
      <c r="P536" s="149"/>
    </row>
    <row r="537" spans="1:16" ht="17.399999999999999" x14ac:dyDescent="0.6">
      <c r="A537" s="151"/>
      <c r="B537" s="152"/>
      <c r="C537" s="151"/>
      <c r="D537" s="340"/>
      <c r="E537" s="153"/>
      <c r="F537" s="153"/>
      <c r="G537" s="153"/>
      <c r="I537" s="149"/>
      <c r="J537" s="154"/>
      <c r="K537" s="155"/>
      <c r="L537" s="149"/>
      <c r="M537" s="149"/>
      <c r="N537" s="149"/>
      <c r="O537" s="149"/>
      <c r="P537" s="149"/>
    </row>
    <row r="538" spans="1:16" ht="17.399999999999999" x14ac:dyDescent="0.6">
      <c r="A538" s="151"/>
      <c r="B538" s="152"/>
      <c r="C538" s="151"/>
      <c r="D538" s="340"/>
      <c r="E538" s="153"/>
      <c r="F538" s="153"/>
      <c r="G538" s="153"/>
      <c r="I538" s="149"/>
      <c r="J538" s="154"/>
      <c r="K538" s="155"/>
      <c r="L538" s="149"/>
      <c r="M538" s="149"/>
      <c r="N538" s="149"/>
      <c r="O538" s="149"/>
      <c r="P538" s="149"/>
    </row>
    <row r="539" spans="1:16" ht="17.399999999999999" x14ac:dyDescent="0.6">
      <c r="A539" s="151"/>
      <c r="B539" s="152"/>
      <c r="C539" s="151"/>
      <c r="D539" s="340"/>
      <c r="E539" s="153"/>
      <c r="F539" s="153"/>
      <c r="G539" s="153"/>
      <c r="I539" s="149"/>
      <c r="J539" s="154"/>
      <c r="K539" s="155"/>
      <c r="L539" s="149"/>
      <c r="M539" s="149"/>
      <c r="N539" s="149"/>
      <c r="O539" s="149"/>
      <c r="P539" s="149"/>
    </row>
    <row r="540" spans="1:16" ht="17.399999999999999" x14ac:dyDescent="0.6">
      <c r="A540" s="151"/>
      <c r="B540" s="152"/>
      <c r="C540" s="151"/>
      <c r="D540" s="340"/>
      <c r="E540" s="153"/>
      <c r="F540" s="153"/>
      <c r="G540" s="153"/>
      <c r="I540" s="149"/>
      <c r="J540" s="154"/>
      <c r="K540" s="155"/>
      <c r="L540" s="149"/>
      <c r="M540" s="149"/>
      <c r="N540" s="149"/>
      <c r="O540" s="149"/>
      <c r="P540" s="149"/>
    </row>
    <row r="541" spans="1:16" ht="17.399999999999999" x14ac:dyDescent="0.6">
      <c r="A541" s="151"/>
      <c r="B541" s="152"/>
      <c r="C541" s="151"/>
      <c r="D541" s="340"/>
      <c r="E541" s="153"/>
      <c r="F541" s="153"/>
      <c r="G541" s="153"/>
      <c r="I541" s="149"/>
      <c r="J541" s="154"/>
      <c r="K541" s="155"/>
      <c r="L541" s="149"/>
      <c r="M541" s="149"/>
      <c r="N541" s="149"/>
      <c r="O541" s="149"/>
      <c r="P541" s="149"/>
    </row>
    <row r="542" spans="1:16" ht="17.399999999999999" x14ac:dyDescent="0.6">
      <c r="A542" s="151"/>
      <c r="B542" s="152"/>
      <c r="C542" s="151"/>
      <c r="D542" s="340"/>
      <c r="E542" s="153"/>
      <c r="F542" s="153"/>
      <c r="G542" s="153"/>
      <c r="I542" s="149"/>
      <c r="J542" s="154"/>
      <c r="K542" s="155"/>
      <c r="L542" s="149"/>
      <c r="M542" s="149"/>
      <c r="N542" s="149"/>
      <c r="O542" s="149"/>
      <c r="P542" s="149"/>
    </row>
    <row r="543" spans="1:16" ht="17.399999999999999" x14ac:dyDescent="0.6">
      <c r="A543" s="151"/>
      <c r="B543" s="152"/>
      <c r="C543" s="151"/>
      <c r="D543" s="340"/>
      <c r="E543" s="153"/>
      <c r="F543" s="153"/>
      <c r="G543" s="153"/>
      <c r="I543" s="149"/>
      <c r="J543" s="154"/>
      <c r="K543" s="155"/>
      <c r="L543" s="149"/>
      <c r="M543" s="149"/>
      <c r="N543" s="149"/>
      <c r="O543" s="149"/>
      <c r="P543" s="149"/>
    </row>
    <row r="544" spans="1:16" ht="17.399999999999999" x14ac:dyDescent="0.6">
      <c r="A544" s="151"/>
      <c r="B544" s="152"/>
      <c r="C544" s="151"/>
      <c r="D544" s="340"/>
      <c r="E544" s="153"/>
      <c r="F544" s="153"/>
      <c r="G544" s="153"/>
      <c r="I544" s="149"/>
      <c r="J544" s="154"/>
      <c r="K544" s="155"/>
      <c r="L544" s="149"/>
      <c r="M544" s="149"/>
      <c r="N544" s="149"/>
      <c r="O544" s="149"/>
      <c r="P544" s="149"/>
    </row>
    <row r="545" spans="1:16" ht="17.399999999999999" x14ac:dyDescent="0.6">
      <c r="A545" s="151"/>
      <c r="B545" s="152"/>
      <c r="C545" s="151"/>
      <c r="D545" s="340"/>
      <c r="E545" s="153"/>
      <c r="F545" s="153"/>
      <c r="G545" s="153"/>
      <c r="I545" s="149"/>
      <c r="J545" s="154"/>
      <c r="K545" s="155"/>
      <c r="L545" s="149"/>
      <c r="M545" s="149"/>
      <c r="N545" s="149"/>
      <c r="O545" s="149"/>
      <c r="P545" s="149"/>
    </row>
    <row r="546" spans="1:16" ht="17.399999999999999" x14ac:dyDescent="0.6">
      <c r="A546" s="151"/>
      <c r="B546" s="152"/>
      <c r="C546" s="151"/>
      <c r="D546" s="340"/>
      <c r="E546" s="153"/>
      <c r="F546" s="153"/>
      <c r="G546" s="153"/>
      <c r="I546" s="149"/>
      <c r="J546" s="154"/>
      <c r="K546" s="155"/>
      <c r="L546" s="149"/>
      <c r="M546" s="149"/>
      <c r="N546" s="149"/>
      <c r="O546" s="149"/>
      <c r="P546" s="149"/>
    </row>
    <row r="547" spans="1:16" ht="17.399999999999999" x14ac:dyDescent="0.6">
      <c r="A547" s="151"/>
      <c r="B547" s="152"/>
      <c r="C547" s="151"/>
      <c r="D547" s="340"/>
      <c r="E547" s="153"/>
      <c r="F547" s="153"/>
      <c r="G547" s="153"/>
      <c r="I547" s="149"/>
      <c r="J547" s="154"/>
      <c r="K547" s="155"/>
      <c r="L547" s="149"/>
      <c r="M547" s="149"/>
      <c r="N547" s="149"/>
      <c r="O547" s="149"/>
      <c r="P547" s="149"/>
    </row>
    <row r="548" spans="1:16" ht="17.399999999999999" x14ac:dyDescent="0.6">
      <c r="A548" s="151"/>
      <c r="B548" s="152"/>
      <c r="C548" s="151"/>
      <c r="D548" s="340"/>
      <c r="E548" s="153"/>
      <c r="F548" s="153"/>
      <c r="G548" s="153"/>
      <c r="I548" s="149"/>
      <c r="J548" s="154"/>
      <c r="K548" s="155"/>
      <c r="L548" s="149"/>
      <c r="M548" s="149"/>
      <c r="N548" s="149"/>
      <c r="O548" s="149"/>
      <c r="P548" s="149"/>
    </row>
    <row r="549" spans="1:16" ht="17.399999999999999" x14ac:dyDescent="0.6">
      <c r="A549" s="151"/>
      <c r="B549" s="152"/>
      <c r="C549" s="151"/>
      <c r="D549" s="340"/>
      <c r="E549" s="153"/>
      <c r="F549" s="153"/>
      <c r="G549" s="153"/>
      <c r="I549" s="149"/>
      <c r="J549" s="154"/>
      <c r="K549" s="155"/>
      <c r="L549" s="149"/>
      <c r="M549" s="149"/>
      <c r="N549" s="149"/>
      <c r="O549" s="149"/>
      <c r="P549" s="149"/>
    </row>
    <row r="550" spans="1:16" ht="17.399999999999999" x14ac:dyDescent="0.6">
      <c r="A550" s="151"/>
      <c r="B550" s="152"/>
      <c r="C550" s="151"/>
      <c r="D550" s="340"/>
      <c r="E550" s="153"/>
      <c r="F550" s="153"/>
      <c r="G550" s="153"/>
      <c r="I550" s="149"/>
      <c r="J550" s="154"/>
      <c r="K550" s="155"/>
      <c r="L550" s="149"/>
      <c r="M550" s="149"/>
      <c r="N550" s="149"/>
      <c r="O550" s="149"/>
      <c r="P550" s="149"/>
    </row>
    <row r="551" spans="1:16" ht="17.399999999999999" x14ac:dyDescent="0.6">
      <c r="A551" s="151"/>
      <c r="B551" s="152"/>
      <c r="C551" s="151"/>
      <c r="D551" s="340"/>
      <c r="E551" s="153"/>
      <c r="F551" s="153"/>
      <c r="G551" s="153"/>
      <c r="I551" s="149"/>
      <c r="J551" s="154"/>
      <c r="K551" s="155"/>
      <c r="L551" s="149"/>
      <c r="M551" s="149"/>
      <c r="N551" s="149"/>
      <c r="O551" s="149"/>
      <c r="P551" s="149"/>
    </row>
    <row r="552" spans="1:16" ht="17.399999999999999" x14ac:dyDescent="0.6">
      <c r="A552" s="151"/>
      <c r="B552" s="152"/>
      <c r="C552" s="151"/>
      <c r="D552" s="340"/>
      <c r="E552" s="153"/>
      <c r="F552" s="153"/>
      <c r="G552" s="153"/>
      <c r="I552" s="149"/>
      <c r="J552" s="154"/>
      <c r="K552" s="155"/>
      <c r="L552" s="149"/>
      <c r="M552" s="149"/>
      <c r="N552" s="149"/>
      <c r="O552" s="149"/>
      <c r="P552" s="149"/>
    </row>
    <row r="553" spans="1:16" ht="17.399999999999999" x14ac:dyDescent="0.6">
      <c r="A553" s="151"/>
      <c r="B553" s="152"/>
      <c r="C553" s="151"/>
      <c r="D553" s="340"/>
      <c r="E553" s="153"/>
      <c r="F553" s="153"/>
      <c r="G553" s="153"/>
      <c r="I553" s="149"/>
      <c r="J553" s="154"/>
      <c r="K553" s="155"/>
      <c r="L553" s="149"/>
      <c r="M553" s="149"/>
      <c r="N553" s="149"/>
      <c r="O553" s="149"/>
      <c r="P553" s="149"/>
    </row>
    <row r="554" spans="1:16" ht="17.399999999999999" x14ac:dyDescent="0.6">
      <c r="A554" s="151"/>
      <c r="B554" s="152"/>
      <c r="C554" s="151"/>
      <c r="D554" s="340"/>
      <c r="E554" s="153"/>
      <c r="F554" s="153"/>
      <c r="G554" s="153"/>
      <c r="I554" s="149"/>
      <c r="J554" s="154"/>
      <c r="K554" s="155"/>
      <c r="L554" s="149"/>
      <c r="M554" s="149"/>
      <c r="N554" s="149"/>
      <c r="O554" s="149"/>
      <c r="P554" s="149"/>
    </row>
    <row r="555" spans="1:16" ht="17.399999999999999" x14ac:dyDescent="0.6">
      <c r="A555" s="151"/>
      <c r="B555" s="152"/>
      <c r="C555" s="151"/>
      <c r="D555" s="340"/>
      <c r="E555" s="153"/>
      <c r="F555" s="153"/>
      <c r="G555" s="153"/>
      <c r="I555" s="149"/>
      <c r="J555" s="154"/>
      <c r="K555" s="155"/>
      <c r="L555" s="149"/>
      <c r="M555" s="149"/>
      <c r="N555" s="149"/>
      <c r="O555" s="149"/>
      <c r="P555" s="149"/>
    </row>
    <row r="556" spans="1:16" ht="17.399999999999999" x14ac:dyDescent="0.6">
      <c r="A556" s="151"/>
      <c r="B556" s="152"/>
      <c r="C556" s="151"/>
      <c r="D556" s="340"/>
      <c r="E556" s="153"/>
      <c r="F556" s="153"/>
      <c r="G556" s="153"/>
      <c r="I556" s="149"/>
      <c r="J556" s="154"/>
      <c r="K556" s="155"/>
      <c r="L556" s="149"/>
      <c r="M556" s="149"/>
      <c r="N556" s="149"/>
      <c r="O556" s="149"/>
      <c r="P556" s="149"/>
    </row>
    <row r="557" spans="1:16" ht="17.399999999999999" x14ac:dyDescent="0.6">
      <c r="A557" s="151"/>
      <c r="B557" s="152"/>
      <c r="C557" s="151"/>
      <c r="D557" s="340"/>
      <c r="E557" s="153"/>
      <c r="F557" s="153"/>
      <c r="G557" s="153"/>
      <c r="I557" s="149"/>
      <c r="J557" s="154"/>
      <c r="K557" s="155"/>
      <c r="L557" s="149"/>
      <c r="M557" s="149"/>
      <c r="N557" s="149"/>
      <c r="O557" s="149"/>
      <c r="P557" s="149"/>
    </row>
    <row r="558" spans="1:16" ht="17.399999999999999" x14ac:dyDescent="0.6">
      <c r="A558" s="151"/>
      <c r="B558" s="152"/>
      <c r="C558" s="151"/>
      <c r="D558" s="340"/>
      <c r="E558" s="153"/>
      <c r="F558" s="153"/>
      <c r="G558" s="153"/>
      <c r="I558" s="149"/>
      <c r="J558" s="154"/>
      <c r="K558" s="155"/>
      <c r="L558" s="149"/>
      <c r="M558" s="149"/>
      <c r="N558" s="149"/>
      <c r="O558" s="149"/>
      <c r="P558" s="149"/>
    </row>
    <row r="559" spans="1:16" ht="17.399999999999999" x14ac:dyDescent="0.6">
      <c r="A559" s="151"/>
      <c r="B559" s="152"/>
      <c r="C559" s="151"/>
      <c r="D559" s="340"/>
      <c r="E559" s="153"/>
      <c r="F559" s="153"/>
      <c r="G559" s="153"/>
      <c r="I559" s="149"/>
      <c r="J559" s="154"/>
      <c r="K559" s="155"/>
      <c r="L559" s="149"/>
      <c r="M559" s="149"/>
      <c r="N559" s="149"/>
      <c r="O559" s="149"/>
      <c r="P559" s="149"/>
    </row>
    <row r="560" spans="1:16" ht="17.399999999999999" x14ac:dyDescent="0.6">
      <c r="A560" s="151"/>
      <c r="B560" s="152"/>
      <c r="C560" s="151"/>
      <c r="D560" s="340"/>
      <c r="E560" s="153"/>
      <c r="F560" s="153"/>
      <c r="G560" s="153"/>
      <c r="I560" s="149"/>
      <c r="J560" s="154"/>
      <c r="K560" s="155"/>
      <c r="L560" s="149"/>
      <c r="M560" s="149"/>
      <c r="N560" s="149"/>
      <c r="O560" s="149"/>
      <c r="P560" s="149"/>
    </row>
    <row r="561" spans="1:16" ht="17.399999999999999" x14ac:dyDescent="0.6">
      <c r="A561" s="151"/>
      <c r="B561" s="152"/>
      <c r="C561" s="151"/>
      <c r="D561" s="340"/>
      <c r="E561" s="153"/>
      <c r="F561" s="153"/>
      <c r="G561" s="153"/>
      <c r="I561" s="149"/>
      <c r="J561" s="154"/>
      <c r="K561" s="155"/>
      <c r="L561" s="149"/>
      <c r="M561" s="149"/>
      <c r="N561" s="149"/>
      <c r="O561" s="149"/>
      <c r="P561" s="149"/>
    </row>
    <row r="562" spans="1:16" ht="17.399999999999999" x14ac:dyDescent="0.6">
      <c r="A562" s="151"/>
      <c r="B562" s="152"/>
      <c r="C562" s="151"/>
      <c r="D562" s="340"/>
      <c r="E562" s="153"/>
      <c r="F562" s="153"/>
      <c r="G562" s="153"/>
      <c r="I562" s="149"/>
      <c r="J562" s="154"/>
      <c r="K562" s="155"/>
      <c r="L562" s="149"/>
      <c r="M562" s="149"/>
      <c r="N562" s="149"/>
      <c r="O562" s="149"/>
      <c r="P562" s="149"/>
    </row>
    <row r="563" spans="1:16" ht="17.399999999999999" x14ac:dyDescent="0.6">
      <c r="A563" s="151"/>
      <c r="B563" s="152"/>
      <c r="C563" s="151"/>
      <c r="D563" s="340"/>
      <c r="E563" s="153"/>
      <c r="F563" s="153"/>
      <c r="G563" s="153"/>
      <c r="I563" s="149"/>
      <c r="J563" s="154"/>
      <c r="K563" s="155"/>
      <c r="L563" s="149"/>
      <c r="M563" s="149"/>
      <c r="N563" s="149"/>
      <c r="O563" s="149"/>
      <c r="P563" s="149"/>
    </row>
    <row r="564" spans="1:16" ht="17.399999999999999" x14ac:dyDescent="0.6">
      <c r="A564" s="151"/>
      <c r="B564" s="152"/>
      <c r="C564" s="151"/>
      <c r="D564" s="340"/>
      <c r="E564" s="153"/>
      <c r="F564" s="153"/>
      <c r="G564" s="153"/>
      <c r="I564" s="149"/>
      <c r="J564" s="154"/>
      <c r="K564" s="155"/>
      <c r="L564" s="149"/>
      <c r="M564" s="149"/>
      <c r="N564" s="149"/>
      <c r="O564" s="149"/>
      <c r="P564" s="149"/>
    </row>
    <row r="565" spans="1:16" ht="17.399999999999999" x14ac:dyDescent="0.6">
      <c r="A565" s="151"/>
      <c r="B565" s="152"/>
      <c r="C565" s="151"/>
      <c r="D565" s="340"/>
      <c r="E565" s="153"/>
      <c r="F565" s="153"/>
      <c r="G565" s="153"/>
      <c r="I565" s="149"/>
      <c r="J565" s="154"/>
      <c r="K565" s="155"/>
      <c r="L565" s="149"/>
      <c r="M565" s="149"/>
      <c r="N565" s="149"/>
      <c r="O565" s="149"/>
      <c r="P565" s="149"/>
    </row>
    <row r="566" spans="1:16" ht="17.399999999999999" x14ac:dyDescent="0.6">
      <c r="A566" s="151"/>
      <c r="B566" s="152"/>
      <c r="C566" s="151"/>
      <c r="D566" s="340"/>
      <c r="E566" s="153"/>
      <c r="F566" s="153"/>
      <c r="G566" s="153"/>
      <c r="I566" s="149"/>
      <c r="J566" s="154"/>
      <c r="K566" s="155"/>
      <c r="L566" s="149"/>
      <c r="M566" s="149"/>
      <c r="N566" s="149"/>
      <c r="O566" s="149"/>
      <c r="P566" s="149"/>
    </row>
    <row r="567" spans="1:16" ht="17.399999999999999" x14ac:dyDescent="0.6">
      <c r="A567" s="151"/>
      <c r="B567" s="152"/>
      <c r="C567" s="151"/>
      <c r="D567" s="340"/>
      <c r="E567" s="153"/>
      <c r="F567" s="153"/>
      <c r="G567" s="153"/>
      <c r="I567" s="149"/>
      <c r="J567" s="154"/>
      <c r="K567" s="155"/>
      <c r="L567" s="149"/>
      <c r="M567" s="149"/>
      <c r="N567" s="149"/>
      <c r="O567" s="149"/>
      <c r="P567" s="149"/>
    </row>
    <row r="568" spans="1:16" ht="17.399999999999999" x14ac:dyDescent="0.6">
      <c r="A568" s="151"/>
      <c r="B568" s="152"/>
      <c r="C568" s="151"/>
      <c r="D568" s="340"/>
      <c r="E568" s="153"/>
      <c r="F568" s="153"/>
      <c r="G568" s="153"/>
      <c r="I568" s="149"/>
      <c r="J568" s="154"/>
      <c r="K568" s="155"/>
      <c r="L568" s="149"/>
      <c r="M568" s="149"/>
      <c r="N568" s="149"/>
      <c r="O568" s="149"/>
      <c r="P568" s="149"/>
    </row>
    <row r="569" spans="1:16" ht="17.399999999999999" x14ac:dyDescent="0.6">
      <c r="A569" s="151"/>
      <c r="B569" s="152"/>
      <c r="C569" s="151"/>
      <c r="D569" s="340"/>
      <c r="E569" s="153"/>
      <c r="F569" s="153"/>
      <c r="G569" s="153"/>
      <c r="I569" s="149"/>
      <c r="J569" s="154"/>
      <c r="K569" s="155"/>
      <c r="L569" s="149"/>
      <c r="M569" s="149"/>
      <c r="N569" s="149"/>
      <c r="O569" s="149"/>
      <c r="P569" s="149"/>
    </row>
    <row r="570" spans="1:16" ht="17.399999999999999" x14ac:dyDescent="0.6">
      <c r="A570" s="151"/>
      <c r="B570" s="152"/>
      <c r="C570" s="151"/>
      <c r="D570" s="340"/>
      <c r="E570" s="153"/>
      <c r="F570" s="153"/>
      <c r="G570" s="153"/>
      <c r="I570" s="149"/>
      <c r="J570" s="154"/>
      <c r="K570" s="155"/>
      <c r="L570" s="149"/>
      <c r="M570" s="149"/>
      <c r="N570" s="149"/>
      <c r="O570" s="149"/>
      <c r="P570" s="149"/>
    </row>
    <row r="571" spans="1:16" ht="17.399999999999999" x14ac:dyDescent="0.6">
      <c r="A571" s="151"/>
      <c r="B571" s="152"/>
      <c r="C571" s="151"/>
      <c r="D571" s="340"/>
      <c r="E571" s="153"/>
      <c r="F571" s="153"/>
      <c r="G571" s="153"/>
      <c r="I571" s="149"/>
      <c r="J571" s="154"/>
      <c r="K571" s="155"/>
      <c r="L571" s="149"/>
      <c r="M571" s="149"/>
      <c r="N571" s="149"/>
      <c r="O571" s="149"/>
      <c r="P571" s="149"/>
    </row>
    <row r="572" spans="1:16" ht="17.399999999999999" x14ac:dyDescent="0.6">
      <c r="A572" s="151"/>
      <c r="B572" s="152"/>
      <c r="C572" s="151"/>
      <c r="D572" s="340"/>
      <c r="E572" s="153"/>
      <c r="F572" s="153"/>
      <c r="G572" s="153"/>
      <c r="I572" s="149"/>
      <c r="J572" s="154"/>
      <c r="K572" s="155"/>
      <c r="L572" s="149"/>
      <c r="M572" s="149"/>
      <c r="N572" s="149"/>
      <c r="O572" s="149"/>
      <c r="P572" s="149"/>
    </row>
    <row r="573" spans="1:16" ht="17.399999999999999" x14ac:dyDescent="0.6">
      <c r="A573" s="151"/>
      <c r="B573" s="152"/>
      <c r="C573" s="151"/>
      <c r="D573" s="340"/>
      <c r="E573" s="153"/>
      <c r="F573" s="153"/>
      <c r="G573" s="153"/>
      <c r="I573" s="149"/>
      <c r="J573" s="154"/>
      <c r="K573" s="155"/>
      <c r="L573" s="149"/>
      <c r="M573" s="149"/>
      <c r="N573" s="149"/>
      <c r="O573" s="149"/>
      <c r="P573" s="149"/>
    </row>
    <row r="574" spans="1:16" ht="17.399999999999999" x14ac:dyDescent="0.6">
      <c r="A574" s="151"/>
      <c r="B574" s="152"/>
      <c r="C574" s="151"/>
      <c r="D574" s="340"/>
      <c r="E574" s="153"/>
      <c r="F574" s="153"/>
      <c r="G574" s="153"/>
      <c r="I574" s="149"/>
      <c r="J574" s="154"/>
      <c r="K574" s="155"/>
      <c r="L574" s="149"/>
      <c r="M574" s="149"/>
      <c r="N574" s="149"/>
      <c r="O574" s="149"/>
      <c r="P574" s="149"/>
    </row>
    <row r="575" spans="1:16" ht="17.399999999999999" x14ac:dyDescent="0.6">
      <c r="A575" s="151"/>
      <c r="B575" s="152"/>
      <c r="C575" s="151"/>
      <c r="D575" s="340"/>
      <c r="E575" s="153"/>
      <c r="F575" s="153"/>
      <c r="G575" s="153"/>
      <c r="I575" s="149"/>
      <c r="J575" s="154"/>
      <c r="K575" s="155"/>
      <c r="L575" s="149"/>
      <c r="M575" s="149"/>
      <c r="N575" s="149"/>
      <c r="O575" s="149"/>
      <c r="P575" s="149"/>
    </row>
    <row r="576" spans="1:16" ht="17.399999999999999" x14ac:dyDescent="0.6">
      <c r="A576" s="151"/>
      <c r="B576" s="152"/>
      <c r="C576" s="151"/>
      <c r="D576" s="340"/>
      <c r="E576" s="153"/>
      <c r="F576" s="153"/>
      <c r="G576" s="153"/>
      <c r="I576" s="149"/>
      <c r="J576" s="154"/>
      <c r="K576" s="155"/>
      <c r="L576" s="149"/>
      <c r="M576" s="149"/>
      <c r="N576" s="149"/>
      <c r="O576" s="149"/>
      <c r="P576" s="149"/>
    </row>
    <row r="577" spans="1:16" ht="17.399999999999999" x14ac:dyDescent="0.6">
      <c r="A577" s="151"/>
      <c r="B577" s="152"/>
      <c r="C577" s="151"/>
      <c r="D577" s="340"/>
      <c r="E577" s="153"/>
      <c r="F577" s="153"/>
      <c r="G577" s="153"/>
      <c r="I577" s="149"/>
      <c r="J577" s="154"/>
      <c r="K577" s="155"/>
      <c r="L577" s="149"/>
      <c r="M577" s="149"/>
      <c r="N577" s="149"/>
      <c r="O577" s="149"/>
      <c r="P577" s="149"/>
    </row>
    <row r="578" spans="1:16" ht="17.399999999999999" x14ac:dyDescent="0.6">
      <c r="A578" s="151"/>
      <c r="B578" s="152"/>
      <c r="C578" s="151"/>
      <c r="D578" s="340"/>
      <c r="E578" s="153"/>
      <c r="F578" s="153"/>
      <c r="G578" s="153"/>
      <c r="I578" s="149"/>
      <c r="J578" s="154"/>
      <c r="K578" s="155"/>
      <c r="L578" s="149"/>
      <c r="M578" s="149"/>
      <c r="N578" s="149"/>
      <c r="O578" s="149"/>
      <c r="P578" s="149"/>
    </row>
    <row r="579" spans="1:16" ht="17.399999999999999" x14ac:dyDescent="0.6">
      <c r="A579" s="151"/>
      <c r="B579" s="152"/>
      <c r="C579" s="151"/>
      <c r="D579" s="340"/>
      <c r="E579" s="153"/>
      <c r="F579" s="153"/>
      <c r="G579" s="153"/>
      <c r="I579" s="149"/>
      <c r="J579" s="154"/>
      <c r="K579" s="155"/>
      <c r="L579" s="149"/>
      <c r="M579" s="149"/>
      <c r="N579" s="149"/>
      <c r="O579" s="149"/>
      <c r="P579" s="149"/>
    </row>
    <row r="580" spans="1:16" ht="17.399999999999999" x14ac:dyDescent="0.6">
      <c r="A580" s="151"/>
      <c r="B580" s="152"/>
      <c r="C580" s="151"/>
      <c r="D580" s="340"/>
      <c r="E580" s="153"/>
      <c r="F580" s="153"/>
      <c r="G580" s="153"/>
      <c r="I580" s="149"/>
      <c r="J580" s="154"/>
      <c r="K580" s="155"/>
      <c r="L580" s="149"/>
      <c r="M580" s="149"/>
      <c r="N580" s="149"/>
      <c r="O580" s="149"/>
      <c r="P580" s="149"/>
    </row>
    <row r="581" spans="1:16" ht="17.399999999999999" x14ac:dyDescent="0.6">
      <c r="A581" s="151"/>
      <c r="B581" s="152"/>
      <c r="C581" s="151"/>
      <c r="D581" s="340"/>
      <c r="E581" s="153"/>
      <c r="F581" s="153"/>
      <c r="G581" s="153"/>
      <c r="I581" s="149"/>
      <c r="J581" s="154"/>
      <c r="K581" s="155"/>
      <c r="L581" s="149"/>
      <c r="M581" s="149"/>
      <c r="N581" s="149"/>
      <c r="O581" s="149"/>
      <c r="P581" s="149"/>
    </row>
    <row r="582" spans="1:16" ht="17.399999999999999" x14ac:dyDescent="0.6">
      <c r="A582" s="151"/>
      <c r="B582" s="152"/>
      <c r="C582" s="151"/>
      <c r="D582" s="340"/>
      <c r="E582" s="153"/>
      <c r="F582" s="153"/>
      <c r="G582" s="153"/>
      <c r="I582" s="149"/>
      <c r="J582" s="154"/>
      <c r="K582" s="155"/>
      <c r="L582" s="149"/>
      <c r="M582" s="149"/>
      <c r="N582" s="149"/>
      <c r="O582" s="149"/>
      <c r="P582" s="149"/>
    </row>
    <row r="583" spans="1:16" ht="17.399999999999999" x14ac:dyDescent="0.6">
      <c r="A583" s="151"/>
      <c r="B583" s="152"/>
      <c r="C583" s="151"/>
      <c r="D583" s="340"/>
      <c r="E583" s="153"/>
      <c r="F583" s="153"/>
      <c r="G583" s="153"/>
      <c r="I583" s="149"/>
      <c r="J583" s="154"/>
      <c r="K583" s="155"/>
      <c r="L583" s="149"/>
      <c r="M583" s="149"/>
      <c r="N583" s="149"/>
      <c r="O583" s="149"/>
      <c r="P583" s="149"/>
    </row>
    <row r="584" spans="1:16" ht="17.399999999999999" x14ac:dyDescent="0.6">
      <c r="A584" s="151"/>
      <c r="B584" s="152"/>
      <c r="C584" s="151"/>
      <c r="D584" s="340"/>
      <c r="E584" s="153"/>
      <c r="F584" s="153"/>
      <c r="G584" s="153"/>
      <c r="I584" s="149"/>
      <c r="J584" s="154"/>
      <c r="K584" s="155"/>
      <c r="L584" s="149"/>
      <c r="M584" s="149"/>
      <c r="N584" s="149"/>
      <c r="O584" s="149"/>
      <c r="P584" s="149"/>
    </row>
    <row r="585" spans="1:16" ht="17.399999999999999" x14ac:dyDescent="0.6">
      <c r="A585" s="151"/>
      <c r="B585" s="152"/>
      <c r="C585" s="151"/>
      <c r="D585" s="340"/>
      <c r="E585" s="153"/>
      <c r="F585" s="153"/>
      <c r="G585" s="153"/>
      <c r="I585" s="149"/>
      <c r="J585" s="154"/>
      <c r="K585" s="155"/>
      <c r="L585" s="149"/>
      <c r="M585" s="149"/>
      <c r="N585" s="149"/>
      <c r="O585" s="149"/>
      <c r="P585" s="149"/>
    </row>
    <row r="586" spans="1:16" ht="17.399999999999999" x14ac:dyDescent="0.6">
      <c r="A586" s="151"/>
      <c r="B586" s="152"/>
      <c r="C586" s="151"/>
      <c r="D586" s="340"/>
      <c r="E586" s="153"/>
      <c r="F586" s="153"/>
      <c r="G586" s="153"/>
      <c r="I586" s="149"/>
      <c r="J586" s="154"/>
      <c r="K586" s="155"/>
      <c r="L586" s="149"/>
      <c r="M586" s="149"/>
      <c r="N586" s="149"/>
      <c r="O586" s="149"/>
      <c r="P586" s="149"/>
    </row>
    <row r="587" spans="1:16" ht="17.399999999999999" x14ac:dyDescent="0.6">
      <c r="A587" s="151"/>
      <c r="B587" s="152"/>
      <c r="C587" s="151"/>
      <c r="D587" s="340"/>
      <c r="E587" s="153"/>
      <c r="F587" s="153"/>
      <c r="G587" s="153"/>
      <c r="I587" s="149"/>
      <c r="J587" s="154"/>
      <c r="K587" s="155"/>
      <c r="L587" s="149"/>
      <c r="M587" s="149"/>
      <c r="N587" s="149"/>
      <c r="O587" s="149"/>
      <c r="P587" s="149"/>
    </row>
    <row r="588" spans="1:16" ht="17.399999999999999" x14ac:dyDescent="0.6">
      <c r="A588" s="151"/>
      <c r="B588" s="152"/>
      <c r="C588" s="151"/>
      <c r="D588" s="340"/>
      <c r="E588" s="153"/>
      <c r="F588" s="153"/>
      <c r="G588" s="153"/>
      <c r="I588" s="149"/>
      <c r="J588" s="154"/>
      <c r="K588" s="155"/>
      <c r="L588" s="149"/>
      <c r="M588" s="149"/>
      <c r="N588" s="149"/>
      <c r="O588" s="149"/>
      <c r="P588" s="149"/>
    </row>
    <row r="589" spans="1:16" ht="17.399999999999999" x14ac:dyDescent="0.6">
      <c r="A589" s="151"/>
      <c r="B589" s="152"/>
      <c r="C589" s="151"/>
      <c r="D589" s="340"/>
      <c r="E589" s="153"/>
      <c r="F589" s="153"/>
      <c r="G589" s="153"/>
      <c r="I589" s="149"/>
      <c r="J589" s="154"/>
      <c r="K589" s="155"/>
      <c r="L589" s="149"/>
      <c r="M589" s="149"/>
      <c r="N589" s="149"/>
      <c r="O589" s="149"/>
      <c r="P589" s="149"/>
    </row>
    <row r="590" spans="1:16" ht="17.399999999999999" x14ac:dyDescent="0.6">
      <c r="A590" s="151"/>
      <c r="B590" s="152"/>
      <c r="C590" s="151"/>
      <c r="D590" s="340"/>
      <c r="E590" s="153"/>
      <c r="F590" s="153"/>
      <c r="G590" s="153"/>
      <c r="I590" s="149"/>
      <c r="J590" s="154"/>
      <c r="K590" s="155"/>
      <c r="L590" s="149"/>
      <c r="M590" s="149"/>
      <c r="N590" s="149"/>
      <c r="O590" s="149"/>
      <c r="P590" s="149"/>
    </row>
    <row r="591" spans="1:16" ht="17.399999999999999" x14ac:dyDescent="0.6">
      <c r="A591" s="151"/>
      <c r="B591" s="152"/>
      <c r="C591" s="151"/>
      <c r="D591" s="340"/>
      <c r="E591" s="153"/>
      <c r="F591" s="153"/>
      <c r="G591" s="153"/>
      <c r="I591" s="149"/>
      <c r="J591" s="154"/>
      <c r="K591" s="155"/>
      <c r="L591" s="149"/>
      <c r="M591" s="149"/>
      <c r="N591" s="149"/>
      <c r="O591" s="149"/>
      <c r="P591" s="149"/>
    </row>
    <row r="592" spans="1:16" ht="17.399999999999999" x14ac:dyDescent="0.6">
      <c r="A592" s="151"/>
      <c r="B592" s="152"/>
      <c r="C592" s="151"/>
      <c r="D592" s="340"/>
      <c r="E592" s="153"/>
      <c r="F592" s="153"/>
      <c r="G592" s="153"/>
      <c r="I592" s="149"/>
      <c r="J592" s="154"/>
      <c r="K592" s="155"/>
      <c r="L592" s="149"/>
      <c r="M592" s="149"/>
      <c r="N592" s="149"/>
      <c r="O592" s="149"/>
      <c r="P592" s="149"/>
    </row>
    <row r="593" spans="1:16" ht="17.399999999999999" x14ac:dyDescent="0.6">
      <c r="A593" s="151"/>
      <c r="B593" s="152"/>
      <c r="C593" s="151"/>
      <c r="D593" s="340"/>
      <c r="E593" s="153"/>
      <c r="F593" s="153"/>
      <c r="G593" s="153"/>
      <c r="I593" s="149"/>
      <c r="J593" s="154"/>
      <c r="K593" s="155"/>
      <c r="L593" s="149"/>
      <c r="M593" s="149"/>
      <c r="N593" s="149"/>
      <c r="O593" s="149"/>
      <c r="P593" s="149"/>
    </row>
    <row r="594" spans="1:16" ht="17.399999999999999" x14ac:dyDescent="0.6">
      <c r="A594" s="151"/>
      <c r="B594" s="152"/>
      <c r="C594" s="151"/>
      <c r="D594" s="340"/>
      <c r="E594" s="153"/>
      <c r="F594" s="153"/>
      <c r="G594" s="153"/>
      <c r="I594" s="149"/>
      <c r="J594" s="154"/>
      <c r="K594" s="155"/>
      <c r="L594" s="149"/>
      <c r="M594" s="149"/>
      <c r="N594" s="149"/>
      <c r="O594" s="149"/>
      <c r="P594" s="149"/>
    </row>
    <row r="595" spans="1:16" ht="17.399999999999999" x14ac:dyDescent="0.6">
      <c r="A595" s="151"/>
      <c r="B595" s="152"/>
      <c r="C595" s="151"/>
      <c r="D595" s="340"/>
      <c r="E595" s="153"/>
      <c r="F595" s="153"/>
      <c r="G595" s="153"/>
      <c r="I595" s="149"/>
      <c r="J595" s="154"/>
      <c r="K595" s="155"/>
      <c r="L595" s="149"/>
      <c r="M595" s="149"/>
      <c r="N595" s="149"/>
      <c r="O595" s="149"/>
      <c r="P595" s="149"/>
    </row>
    <row r="596" spans="1:16" ht="17.399999999999999" x14ac:dyDescent="0.6">
      <c r="A596" s="151"/>
      <c r="B596" s="152"/>
      <c r="C596" s="151"/>
      <c r="D596" s="340"/>
      <c r="E596" s="153"/>
      <c r="F596" s="153"/>
      <c r="G596" s="153"/>
      <c r="I596" s="149"/>
      <c r="J596" s="154"/>
      <c r="K596" s="155"/>
      <c r="L596" s="149"/>
      <c r="M596" s="149"/>
      <c r="N596" s="149"/>
      <c r="O596" s="149"/>
      <c r="P596" s="149"/>
    </row>
    <row r="597" spans="1:16" ht="17.399999999999999" x14ac:dyDescent="0.6">
      <c r="A597" s="151"/>
      <c r="B597" s="152"/>
      <c r="C597" s="151"/>
      <c r="D597" s="340"/>
      <c r="E597" s="153"/>
      <c r="F597" s="153"/>
      <c r="G597" s="153"/>
      <c r="I597" s="149"/>
      <c r="J597" s="154"/>
      <c r="K597" s="155"/>
      <c r="L597" s="149"/>
      <c r="M597" s="149"/>
      <c r="N597" s="149"/>
      <c r="O597" s="149"/>
      <c r="P597" s="149"/>
    </row>
    <row r="598" spans="1:16" ht="17.399999999999999" x14ac:dyDescent="0.6">
      <c r="A598" s="151"/>
      <c r="B598" s="152"/>
      <c r="C598" s="151"/>
      <c r="D598" s="340"/>
      <c r="E598" s="153"/>
      <c r="F598" s="153"/>
      <c r="G598" s="153"/>
      <c r="I598" s="149"/>
      <c r="J598" s="154"/>
      <c r="K598" s="155"/>
      <c r="L598" s="149"/>
      <c r="M598" s="149"/>
      <c r="N598" s="149"/>
      <c r="O598" s="149"/>
      <c r="P598" s="149"/>
    </row>
    <row r="599" spans="1:16" ht="17.399999999999999" x14ac:dyDescent="0.6">
      <c r="A599" s="151"/>
      <c r="B599" s="152"/>
      <c r="C599" s="151"/>
      <c r="D599" s="340"/>
      <c r="E599" s="153"/>
      <c r="F599" s="153"/>
      <c r="G599" s="153"/>
      <c r="I599" s="149"/>
      <c r="J599" s="154"/>
      <c r="K599" s="155"/>
      <c r="L599" s="149"/>
      <c r="M599" s="149"/>
      <c r="N599" s="149"/>
      <c r="O599" s="149"/>
      <c r="P599" s="149"/>
    </row>
    <row r="600" spans="1:16" ht="17.399999999999999" x14ac:dyDescent="0.6">
      <c r="A600" s="151"/>
      <c r="B600" s="152"/>
      <c r="C600" s="151"/>
      <c r="D600" s="340"/>
      <c r="E600" s="153"/>
      <c r="F600" s="153"/>
      <c r="G600" s="153"/>
      <c r="I600" s="149"/>
      <c r="J600" s="154"/>
      <c r="K600" s="155"/>
      <c r="L600" s="149"/>
      <c r="M600" s="149"/>
      <c r="N600" s="149"/>
      <c r="O600" s="149"/>
      <c r="P600" s="149"/>
    </row>
    <row r="601" spans="1:16" ht="17.399999999999999" x14ac:dyDescent="0.6">
      <c r="A601" s="151"/>
      <c r="B601" s="152"/>
      <c r="C601" s="151"/>
      <c r="D601" s="340"/>
      <c r="E601" s="153"/>
      <c r="F601" s="153"/>
      <c r="G601" s="153"/>
      <c r="I601" s="149"/>
      <c r="J601" s="154"/>
      <c r="K601" s="155"/>
      <c r="L601" s="149"/>
      <c r="M601" s="149"/>
      <c r="N601" s="149"/>
      <c r="O601" s="149"/>
      <c r="P601" s="149"/>
    </row>
    <row r="602" spans="1:16" ht="17.399999999999999" x14ac:dyDescent="0.6">
      <c r="A602" s="151"/>
      <c r="B602" s="152"/>
      <c r="C602" s="151"/>
      <c r="D602" s="340"/>
      <c r="E602" s="153"/>
      <c r="F602" s="153"/>
      <c r="G602" s="153"/>
      <c r="I602" s="149"/>
      <c r="J602" s="154"/>
      <c r="K602" s="155"/>
      <c r="L602" s="149"/>
      <c r="M602" s="149"/>
      <c r="N602" s="149"/>
      <c r="O602" s="149"/>
      <c r="P602" s="149"/>
    </row>
    <row r="603" spans="1:16" ht="17.399999999999999" x14ac:dyDescent="0.6">
      <c r="A603" s="151"/>
      <c r="B603" s="152"/>
      <c r="C603" s="151"/>
      <c r="D603" s="340"/>
      <c r="E603" s="153"/>
      <c r="F603" s="153"/>
      <c r="G603" s="153"/>
      <c r="I603" s="149"/>
      <c r="J603" s="154"/>
      <c r="K603" s="155"/>
      <c r="L603" s="149"/>
      <c r="M603" s="149"/>
      <c r="N603" s="149"/>
      <c r="O603" s="149"/>
      <c r="P603" s="149"/>
    </row>
    <row r="604" spans="1:16" ht="17.399999999999999" x14ac:dyDescent="0.6">
      <c r="A604" s="151"/>
      <c r="B604" s="152"/>
      <c r="C604" s="151"/>
      <c r="D604" s="340"/>
      <c r="E604" s="153"/>
      <c r="F604" s="153"/>
      <c r="G604" s="153"/>
      <c r="I604" s="149"/>
      <c r="J604" s="154"/>
      <c r="K604" s="155"/>
      <c r="L604" s="149"/>
      <c r="M604" s="149"/>
      <c r="N604" s="149"/>
      <c r="O604" s="149"/>
      <c r="P604" s="149"/>
    </row>
    <row r="605" spans="1:16" ht="17.399999999999999" x14ac:dyDescent="0.6">
      <c r="A605" s="151"/>
      <c r="B605" s="152"/>
      <c r="C605" s="151"/>
      <c r="D605" s="340"/>
      <c r="E605" s="153"/>
      <c r="F605" s="153"/>
      <c r="G605" s="153"/>
      <c r="I605" s="149"/>
      <c r="J605" s="154"/>
      <c r="K605" s="155"/>
      <c r="L605" s="149"/>
      <c r="M605" s="149"/>
      <c r="N605" s="149"/>
      <c r="O605" s="149"/>
      <c r="P605" s="149"/>
    </row>
    <row r="606" spans="1:16" ht="17.399999999999999" x14ac:dyDescent="0.6">
      <c r="A606" s="151"/>
      <c r="B606" s="152"/>
      <c r="C606" s="151"/>
      <c r="D606" s="340"/>
      <c r="E606" s="153"/>
      <c r="F606" s="153"/>
      <c r="G606" s="153"/>
      <c r="I606" s="149"/>
      <c r="J606" s="154"/>
      <c r="K606" s="155"/>
      <c r="L606" s="149"/>
      <c r="M606" s="149"/>
      <c r="N606" s="149"/>
      <c r="O606" s="149"/>
      <c r="P606" s="149"/>
    </row>
    <row r="607" spans="1:16" ht="17.399999999999999" x14ac:dyDescent="0.6">
      <c r="A607" s="151"/>
      <c r="B607" s="152"/>
      <c r="C607" s="151"/>
      <c r="D607" s="340"/>
      <c r="E607" s="153"/>
      <c r="F607" s="153"/>
      <c r="G607" s="153"/>
      <c r="I607" s="149"/>
      <c r="J607" s="154"/>
      <c r="K607" s="155"/>
      <c r="L607" s="149"/>
      <c r="M607" s="149"/>
      <c r="N607" s="149"/>
      <c r="O607" s="149"/>
      <c r="P607" s="149"/>
    </row>
    <row r="608" spans="1:16" ht="17.399999999999999" x14ac:dyDescent="0.6">
      <c r="A608" s="151"/>
      <c r="B608" s="152"/>
      <c r="C608" s="151"/>
      <c r="D608" s="340"/>
      <c r="E608" s="153"/>
      <c r="F608" s="153"/>
      <c r="G608" s="153"/>
      <c r="I608" s="149"/>
      <c r="J608" s="154"/>
      <c r="K608" s="155"/>
      <c r="L608" s="149"/>
      <c r="M608" s="149"/>
      <c r="N608" s="149"/>
      <c r="O608" s="149"/>
      <c r="P608" s="149"/>
    </row>
    <row r="609" spans="1:16" ht="17.399999999999999" x14ac:dyDescent="0.6">
      <c r="A609" s="151"/>
      <c r="B609" s="152"/>
      <c r="C609" s="151"/>
      <c r="D609" s="340"/>
      <c r="E609" s="153"/>
      <c r="F609" s="153"/>
      <c r="G609" s="153"/>
      <c r="I609" s="149"/>
      <c r="J609" s="154"/>
      <c r="K609" s="155"/>
      <c r="L609" s="149"/>
      <c r="M609" s="149"/>
      <c r="N609" s="149"/>
      <c r="O609" s="149"/>
      <c r="P609" s="149"/>
    </row>
    <row r="610" spans="1:16" ht="17.399999999999999" x14ac:dyDescent="0.6">
      <c r="A610" s="151"/>
      <c r="B610" s="152"/>
      <c r="C610" s="151"/>
      <c r="D610" s="340"/>
      <c r="E610" s="153"/>
      <c r="F610" s="153"/>
      <c r="G610" s="153"/>
      <c r="I610" s="149"/>
      <c r="J610" s="154"/>
      <c r="K610" s="155"/>
      <c r="L610" s="149"/>
      <c r="M610" s="149"/>
      <c r="N610" s="149"/>
      <c r="O610" s="149"/>
      <c r="P610" s="149"/>
    </row>
    <row r="611" spans="1:16" ht="17.399999999999999" x14ac:dyDescent="0.6">
      <c r="A611" s="151"/>
      <c r="B611" s="152"/>
      <c r="C611" s="151"/>
      <c r="D611" s="340"/>
      <c r="E611" s="153"/>
      <c r="F611" s="153"/>
      <c r="G611" s="153"/>
      <c r="I611" s="149"/>
      <c r="J611" s="154"/>
      <c r="K611" s="155"/>
      <c r="L611" s="149"/>
      <c r="M611" s="149"/>
      <c r="N611" s="149"/>
      <c r="O611" s="149"/>
      <c r="P611" s="149"/>
    </row>
    <row r="612" spans="1:16" ht="17.399999999999999" x14ac:dyDescent="0.6">
      <c r="A612" s="151"/>
      <c r="B612" s="152"/>
      <c r="C612" s="151"/>
      <c r="D612" s="340"/>
      <c r="E612" s="153"/>
      <c r="F612" s="153"/>
      <c r="G612" s="153"/>
      <c r="I612" s="149"/>
      <c r="J612" s="154"/>
      <c r="K612" s="155"/>
      <c r="L612" s="149"/>
      <c r="M612" s="149"/>
      <c r="N612" s="149"/>
      <c r="O612" s="149"/>
      <c r="P612" s="149"/>
    </row>
    <row r="613" spans="1:16" ht="17.399999999999999" x14ac:dyDescent="0.6">
      <c r="A613" s="151"/>
      <c r="B613" s="152"/>
      <c r="C613" s="151"/>
      <c r="D613" s="340"/>
      <c r="E613" s="153"/>
      <c r="F613" s="153"/>
      <c r="G613" s="153"/>
      <c r="I613" s="149"/>
      <c r="J613" s="154"/>
      <c r="K613" s="155"/>
      <c r="L613" s="149"/>
      <c r="M613" s="149"/>
      <c r="N613" s="149"/>
      <c r="O613" s="149"/>
      <c r="P613" s="149"/>
    </row>
    <row r="614" spans="1:16" ht="17.399999999999999" x14ac:dyDescent="0.6">
      <c r="A614" s="151"/>
      <c r="B614" s="152"/>
      <c r="C614" s="151"/>
      <c r="D614" s="340"/>
      <c r="E614" s="153"/>
      <c r="F614" s="153"/>
      <c r="G614" s="153"/>
      <c r="I614" s="149"/>
      <c r="J614" s="154"/>
      <c r="K614" s="155"/>
      <c r="L614" s="149"/>
      <c r="M614" s="149"/>
      <c r="N614" s="149"/>
      <c r="O614" s="149"/>
      <c r="P614" s="149"/>
    </row>
    <row r="615" spans="1:16" ht="17.399999999999999" x14ac:dyDescent="0.6">
      <c r="A615" s="151"/>
      <c r="B615" s="152"/>
      <c r="C615" s="151"/>
      <c r="D615" s="340"/>
      <c r="E615" s="153"/>
      <c r="F615" s="153"/>
      <c r="G615" s="153"/>
      <c r="I615" s="149"/>
      <c r="J615" s="154"/>
      <c r="K615" s="155"/>
      <c r="L615" s="149"/>
      <c r="M615" s="149"/>
      <c r="N615" s="149"/>
      <c r="O615" s="149"/>
      <c r="P615" s="149"/>
    </row>
    <row r="616" spans="1:16" ht="17.399999999999999" x14ac:dyDescent="0.6">
      <c r="A616" s="151"/>
      <c r="B616" s="152"/>
      <c r="C616" s="151"/>
      <c r="D616" s="340"/>
      <c r="E616" s="153"/>
      <c r="F616" s="153"/>
      <c r="G616" s="153"/>
      <c r="I616" s="149"/>
      <c r="J616" s="154"/>
      <c r="K616" s="155"/>
      <c r="L616" s="149"/>
      <c r="M616" s="149"/>
      <c r="N616" s="149"/>
      <c r="O616" s="149"/>
      <c r="P616" s="149"/>
    </row>
    <row r="617" spans="1:16" ht="17.399999999999999" x14ac:dyDescent="0.6">
      <c r="A617" s="151"/>
      <c r="B617" s="152"/>
      <c r="C617" s="151"/>
      <c r="D617" s="340"/>
      <c r="E617" s="153"/>
      <c r="F617" s="153"/>
      <c r="G617" s="153"/>
      <c r="I617" s="149"/>
      <c r="J617" s="154"/>
      <c r="K617" s="155"/>
      <c r="L617" s="149"/>
      <c r="M617" s="149"/>
      <c r="N617" s="149"/>
      <c r="O617" s="149"/>
      <c r="P617" s="149"/>
    </row>
    <row r="618" spans="1:16" ht="17.399999999999999" x14ac:dyDescent="0.6">
      <c r="A618" s="151"/>
      <c r="B618" s="152"/>
      <c r="C618" s="151"/>
      <c r="D618" s="340"/>
      <c r="E618" s="153"/>
      <c r="F618" s="153"/>
      <c r="G618" s="153"/>
      <c r="I618" s="149"/>
      <c r="J618" s="154"/>
      <c r="K618" s="155"/>
      <c r="L618" s="149"/>
      <c r="M618" s="149"/>
      <c r="N618" s="149"/>
      <c r="O618" s="149"/>
      <c r="P618" s="149"/>
    </row>
    <row r="619" spans="1:16" ht="17.399999999999999" x14ac:dyDescent="0.6">
      <c r="A619" s="151"/>
      <c r="B619" s="152"/>
      <c r="C619" s="151"/>
      <c r="D619" s="340"/>
      <c r="E619" s="153"/>
      <c r="F619" s="153"/>
      <c r="G619" s="153"/>
      <c r="I619" s="149"/>
      <c r="J619" s="154"/>
      <c r="K619" s="155"/>
      <c r="L619" s="149"/>
      <c r="M619" s="149"/>
      <c r="N619" s="149"/>
      <c r="O619" s="149"/>
      <c r="P619" s="149"/>
    </row>
    <row r="620" spans="1:16" ht="17.399999999999999" x14ac:dyDescent="0.6">
      <c r="A620" s="151"/>
      <c r="B620" s="152"/>
      <c r="C620" s="151"/>
      <c r="D620" s="340"/>
      <c r="E620" s="153"/>
      <c r="F620" s="153"/>
      <c r="G620" s="153"/>
      <c r="I620" s="149"/>
      <c r="J620" s="154"/>
      <c r="K620" s="155"/>
      <c r="L620" s="149"/>
      <c r="M620" s="149"/>
      <c r="N620" s="149"/>
      <c r="O620" s="149"/>
      <c r="P620" s="149"/>
    </row>
    <row r="621" spans="1:16" ht="17.399999999999999" x14ac:dyDescent="0.6">
      <c r="A621" s="151"/>
      <c r="B621" s="152"/>
      <c r="C621" s="151"/>
      <c r="D621" s="340"/>
      <c r="E621" s="153"/>
      <c r="F621" s="153"/>
      <c r="G621" s="153"/>
      <c r="I621" s="149"/>
      <c r="J621" s="154"/>
      <c r="K621" s="155"/>
      <c r="L621" s="149"/>
      <c r="M621" s="149"/>
      <c r="N621" s="149"/>
      <c r="O621" s="149"/>
      <c r="P621" s="149"/>
    </row>
    <row r="622" spans="1:16" ht="17.399999999999999" x14ac:dyDescent="0.6">
      <c r="A622" s="151"/>
      <c r="B622" s="152"/>
      <c r="C622" s="151"/>
      <c r="D622" s="340"/>
      <c r="E622" s="153"/>
      <c r="F622" s="153"/>
      <c r="G622" s="153"/>
      <c r="I622" s="149"/>
      <c r="J622" s="154"/>
      <c r="K622" s="155"/>
      <c r="L622" s="149"/>
      <c r="M622" s="149"/>
      <c r="N622" s="149"/>
      <c r="O622" s="149"/>
      <c r="P622" s="149"/>
    </row>
    <row r="623" spans="1:16" ht="17.399999999999999" x14ac:dyDescent="0.6">
      <c r="A623" s="151"/>
      <c r="B623" s="152"/>
      <c r="C623" s="151"/>
      <c r="D623" s="340"/>
      <c r="E623" s="153"/>
      <c r="F623" s="153"/>
      <c r="G623" s="153"/>
      <c r="I623" s="149"/>
      <c r="J623" s="154"/>
      <c r="K623" s="155"/>
      <c r="L623" s="149"/>
      <c r="M623" s="149"/>
      <c r="N623" s="149"/>
      <c r="O623" s="149"/>
      <c r="P623" s="149"/>
    </row>
    <row r="624" spans="1:16" ht="17.399999999999999" x14ac:dyDescent="0.6">
      <c r="A624" s="151"/>
      <c r="B624" s="152"/>
      <c r="C624" s="151"/>
      <c r="D624" s="340"/>
      <c r="E624" s="153"/>
      <c r="F624" s="153"/>
      <c r="G624" s="153"/>
      <c r="I624" s="149"/>
      <c r="J624" s="154"/>
      <c r="K624" s="155"/>
      <c r="L624" s="149"/>
      <c r="M624" s="149"/>
      <c r="N624" s="149"/>
      <c r="O624" s="149"/>
      <c r="P624" s="149"/>
    </row>
    <row r="625" spans="1:16" ht="17.399999999999999" x14ac:dyDescent="0.6">
      <c r="A625" s="151"/>
      <c r="B625" s="152"/>
      <c r="C625" s="151"/>
      <c r="D625" s="340"/>
      <c r="E625" s="153"/>
      <c r="F625" s="153"/>
      <c r="G625" s="153"/>
      <c r="I625" s="149"/>
      <c r="J625" s="154"/>
      <c r="K625" s="155"/>
      <c r="L625" s="149"/>
      <c r="M625" s="149"/>
      <c r="N625" s="149"/>
      <c r="O625" s="149"/>
      <c r="P625" s="149"/>
    </row>
    <row r="626" spans="1:16" ht="17.399999999999999" x14ac:dyDescent="0.6">
      <c r="A626" s="151"/>
      <c r="B626" s="152"/>
      <c r="C626" s="151"/>
      <c r="D626" s="340"/>
      <c r="E626" s="153"/>
      <c r="F626" s="153"/>
      <c r="G626" s="153"/>
      <c r="I626" s="149"/>
      <c r="J626" s="154"/>
      <c r="K626" s="155"/>
      <c r="L626" s="149"/>
      <c r="M626" s="149"/>
      <c r="N626" s="149"/>
      <c r="O626" s="149"/>
      <c r="P626" s="149"/>
    </row>
    <row r="627" spans="1:16" ht="17.399999999999999" x14ac:dyDescent="0.6">
      <c r="A627" s="151"/>
      <c r="B627" s="152"/>
      <c r="C627" s="151"/>
      <c r="D627" s="340"/>
      <c r="E627" s="153"/>
      <c r="F627" s="153"/>
      <c r="G627" s="153"/>
      <c r="I627" s="149"/>
      <c r="J627" s="154"/>
      <c r="K627" s="155"/>
      <c r="L627" s="149"/>
      <c r="M627" s="149"/>
      <c r="N627" s="149"/>
      <c r="O627" s="149"/>
      <c r="P627" s="149"/>
    </row>
    <row r="628" spans="1:16" ht="17.399999999999999" x14ac:dyDescent="0.6">
      <c r="A628" s="151"/>
      <c r="B628" s="152"/>
      <c r="C628" s="151"/>
      <c r="D628" s="340"/>
      <c r="E628" s="153"/>
      <c r="F628" s="153"/>
      <c r="G628" s="153"/>
      <c r="I628" s="149"/>
      <c r="J628" s="154"/>
      <c r="K628" s="155"/>
      <c r="L628" s="149"/>
      <c r="M628" s="149"/>
      <c r="N628" s="149"/>
      <c r="O628" s="149"/>
      <c r="P628" s="149"/>
    </row>
    <row r="629" spans="1:16" ht="17.399999999999999" x14ac:dyDescent="0.6">
      <c r="A629" s="151"/>
      <c r="B629" s="152"/>
      <c r="C629" s="151"/>
      <c r="D629" s="340"/>
      <c r="E629" s="153"/>
      <c r="F629" s="153"/>
      <c r="G629" s="153"/>
      <c r="I629" s="149"/>
      <c r="J629" s="154"/>
      <c r="K629" s="155"/>
      <c r="L629" s="149"/>
      <c r="M629" s="149"/>
      <c r="N629" s="149"/>
      <c r="O629" s="149"/>
      <c r="P629" s="149"/>
    </row>
    <row r="630" spans="1:16" ht="17.399999999999999" x14ac:dyDescent="0.6">
      <c r="A630" s="151"/>
      <c r="B630" s="152"/>
      <c r="C630" s="151"/>
      <c r="D630" s="340"/>
      <c r="E630" s="153"/>
      <c r="F630" s="153"/>
      <c r="G630" s="153"/>
      <c r="I630" s="149"/>
      <c r="J630" s="154"/>
      <c r="K630" s="155"/>
      <c r="L630" s="149"/>
      <c r="M630" s="149"/>
      <c r="N630" s="149"/>
      <c r="O630" s="149"/>
      <c r="P630" s="149"/>
    </row>
    <row r="631" spans="1:16" ht="17.399999999999999" x14ac:dyDescent="0.6">
      <c r="A631" s="151"/>
      <c r="B631" s="152"/>
      <c r="C631" s="151"/>
      <c r="D631" s="340"/>
      <c r="E631" s="153"/>
      <c r="F631" s="153"/>
      <c r="G631" s="153"/>
      <c r="I631" s="149"/>
      <c r="J631" s="154"/>
      <c r="K631" s="155"/>
      <c r="L631" s="149"/>
      <c r="M631" s="149"/>
      <c r="N631" s="149"/>
      <c r="O631" s="149"/>
      <c r="P631" s="149"/>
    </row>
    <row r="632" spans="1:16" ht="17.399999999999999" x14ac:dyDescent="0.6">
      <c r="A632" s="151"/>
      <c r="B632" s="152"/>
      <c r="C632" s="151"/>
      <c r="D632" s="340"/>
      <c r="E632" s="153"/>
      <c r="F632" s="153"/>
      <c r="G632" s="153"/>
      <c r="I632" s="149"/>
      <c r="J632" s="154"/>
      <c r="K632" s="155"/>
      <c r="L632" s="149"/>
      <c r="M632" s="149"/>
      <c r="N632" s="149"/>
      <c r="O632" s="149"/>
      <c r="P632" s="149"/>
    </row>
    <row r="633" spans="1:16" ht="17.399999999999999" x14ac:dyDescent="0.6">
      <c r="A633" s="151"/>
      <c r="B633" s="152"/>
      <c r="C633" s="151"/>
      <c r="D633" s="340"/>
      <c r="E633" s="153"/>
      <c r="F633" s="153"/>
      <c r="G633" s="153"/>
      <c r="I633" s="149"/>
      <c r="J633" s="154"/>
      <c r="K633" s="155"/>
      <c r="L633" s="149"/>
      <c r="M633" s="149"/>
      <c r="N633" s="149"/>
      <c r="O633" s="149"/>
      <c r="P633" s="149"/>
    </row>
    <row r="634" spans="1:16" ht="17.399999999999999" x14ac:dyDescent="0.6">
      <c r="A634" s="151"/>
      <c r="B634" s="152"/>
      <c r="C634" s="151"/>
      <c r="D634" s="340"/>
      <c r="E634" s="153"/>
      <c r="F634" s="153"/>
      <c r="G634" s="153"/>
      <c r="I634" s="149"/>
      <c r="J634" s="154"/>
      <c r="K634" s="155"/>
      <c r="L634" s="149"/>
      <c r="M634" s="149"/>
      <c r="N634" s="149"/>
      <c r="O634" s="149"/>
      <c r="P634" s="149"/>
    </row>
    <row r="635" spans="1:16" ht="17.399999999999999" x14ac:dyDescent="0.6">
      <c r="A635" s="151"/>
      <c r="B635" s="152"/>
      <c r="C635" s="151"/>
      <c r="D635" s="340"/>
      <c r="E635" s="153"/>
      <c r="F635" s="153"/>
      <c r="G635" s="153"/>
      <c r="I635" s="149"/>
      <c r="J635" s="154"/>
      <c r="K635" s="155"/>
      <c r="L635" s="149"/>
      <c r="M635" s="149"/>
      <c r="N635" s="149"/>
      <c r="O635" s="149"/>
      <c r="P635" s="149"/>
    </row>
    <row r="636" spans="1:16" ht="17.399999999999999" x14ac:dyDescent="0.6">
      <c r="A636" s="151"/>
      <c r="B636" s="152"/>
      <c r="C636" s="151"/>
      <c r="D636" s="340"/>
      <c r="E636" s="153"/>
      <c r="F636" s="153"/>
      <c r="G636" s="153"/>
      <c r="I636" s="149"/>
      <c r="J636" s="154"/>
      <c r="K636" s="155"/>
      <c r="L636" s="149"/>
      <c r="M636" s="149"/>
      <c r="N636" s="149"/>
      <c r="O636" s="149"/>
      <c r="P636" s="149"/>
    </row>
    <row r="637" spans="1:16" ht="17.399999999999999" x14ac:dyDescent="0.6">
      <c r="A637" s="151"/>
      <c r="B637" s="152"/>
      <c r="C637" s="151"/>
      <c r="D637" s="340"/>
      <c r="E637" s="153"/>
      <c r="F637" s="153"/>
      <c r="G637" s="153"/>
      <c r="I637" s="149"/>
      <c r="J637" s="154"/>
      <c r="K637" s="155"/>
      <c r="L637" s="149"/>
      <c r="M637" s="149"/>
      <c r="N637" s="149"/>
      <c r="O637" s="149"/>
      <c r="P637" s="149"/>
    </row>
    <row r="638" spans="1:16" ht="17.399999999999999" x14ac:dyDescent="0.6">
      <c r="A638" s="151"/>
      <c r="B638" s="152"/>
      <c r="C638" s="151"/>
      <c r="D638" s="340"/>
      <c r="E638" s="153"/>
      <c r="F638" s="153"/>
      <c r="G638" s="153"/>
      <c r="I638" s="149"/>
      <c r="J638" s="154"/>
      <c r="K638" s="155"/>
      <c r="L638" s="149"/>
      <c r="M638" s="149"/>
      <c r="N638" s="149"/>
      <c r="O638" s="149"/>
      <c r="P638" s="149"/>
    </row>
    <row r="639" spans="1:16" ht="17.399999999999999" x14ac:dyDescent="0.6">
      <c r="A639" s="151"/>
      <c r="B639" s="152"/>
      <c r="C639" s="151"/>
      <c r="D639" s="340"/>
      <c r="E639" s="153"/>
      <c r="F639" s="153"/>
      <c r="G639" s="153"/>
      <c r="I639" s="149"/>
      <c r="J639" s="154"/>
      <c r="K639" s="155"/>
      <c r="L639" s="149"/>
      <c r="M639" s="149"/>
      <c r="N639" s="149"/>
      <c r="O639" s="149"/>
      <c r="P639" s="149"/>
    </row>
    <row r="640" spans="1:16" ht="17.399999999999999" x14ac:dyDescent="0.6">
      <c r="A640" s="151"/>
      <c r="B640" s="152"/>
      <c r="C640" s="151"/>
      <c r="D640" s="340"/>
      <c r="E640" s="153"/>
      <c r="F640" s="153"/>
      <c r="G640" s="153"/>
      <c r="I640" s="149"/>
      <c r="J640" s="154"/>
      <c r="K640" s="155"/>
      <c r="L640" s="149"/>
      <c r="M640" s="149"/>
      <c r="N640" s="149"/>
      <c r="O640" s="149"/>
      <c r="P640" s="149"/>
    </row>
    <row r="641" spans="1:16" ht="17.399999999999999" x14ac:dyDescent="0.6">
      <c r="A641" s="151"/>
      <c r="B641" s="152"/>
      <c r="C641" s="151"/>
      <c r="D641" s="340"/>
      <c r="E641" s="153"/>
      <c r="F641" s="153"/>
      <c r="G641" s="153"/>
      <c r="I641" s="149"/>
      <c r="J641" s="154"/>
      <c r="K641" s="155"/>
      <c r="L641" s="149"/>
      <c r="M641" s="149"/>
      <c r="N641" s="149"/>
      <c r="O641" s="149"/>
      <c r="P641" s="149"/>
    </row>
    <row r="642" spans="1:16" ht="17.399999999999999" x14ac:dyDescent="0.6">
      <c r="A642" s="151"/>
      <c r="B642" s="152"/>
      <c r="C642" s="151"/>
      <c r="D642" s="340"/>
      <c r="E642" s="153"/>
      <c r="F642" s="153"/>
      <c r="G642" s="153"/>
      <c r="I642" s="149"/>
      <c r="J642" s="154"/>
      <c r="K642" s="155"/>
      <c r="L642" s="149"/>
      <c r="M642" s="149"/>
      <c r="N642" s="149"/>
      <c r="O642" s="149"/>
      <c r="P642" s="149"/>
    </row>
    <row r="643" spans="1:16" ht="17.399999999999999" x14ac:dyDescent="0.6">
      <c r="A643" s="151"/>
      <c r="B643" s="152"/>
      <c r="C643" s="151"/>
      <c r="D643" s="340"/>
      <c r="E643" s="153"/>
      <c r="F643" s="153"/>
      <c r="G643" s="153"/>
      <c r="I643" s="149"/>
      <c r="J643" s="154"/>
      <c r="K643" s="155"/>
      <c r="L643" s="149"/>
      <c r="M643" s="149"/>
      <c r="N643" s="149"/>
      <c r="O643" s="149"/>
      <c r="P643" s="149"/>
    </row>
    <row r="644" spans="1:16" ht="17.399999999999999" x14ac:dyDescent="0.6">
      <c r="A644" s="151"/>
      <c r="B644" s="152"/>
      <c r="C644" s="151"/>
      <c r="D644" s="340"/>
      <c r="E644" s="153"/>
      <c r="F644" s="153"/>
      <c r="G644" s="153"/>
      <c r="I644" s="149"/>
      <c r="J644" s="154"/>
      <c r="K644" s="155"/>
      <c r="L644" s="149"/>
      <c r="M644" s="149"/>
      <c r="N644" s="149"/>
      <c r="O644" s="149"/>
      <c r="P644" s="149"/>
    </row>
    <row r="645" spans="1:16" ht="17.399999999999999" x14ac:dyDescent="0.6">
      <c r="A645" s="151"/>
      <c r="B645" s="152"/>
      <c r="C645" s="151"/>
      <c r="D645" s="340"/>
      <c r="E645" s="153"/>
      <c r="F645" s="153"/>
      <c r="G645" s="153"/>
      <c r="I645" s="149"/>
      <c r="J645" s="154"/>
      <c r="K645" s="155"/>
      <c r="L645" s="149"/>
      <c r="M645" s="149"/>
      <c r="N645" s="149"/>
      <c r="O645" s="149"/>
      <c r="P645" s="149"/>
    </row>
    <row r="646" spans="1:16" ht="17.399999999999999" x14ac:dyDescent="0.6">
      <c r="A646" s="151"/>
      <c r="B646" s="152"/>
      <c r="C646" s="151"/>
      <c r="D646" s="340"/>
      <c r="E646" s="153"/>
      <c r="F646" s="153"/>
      <c r="G646" s="153"/>
      <c r="I646" s="149"/>
      <c r="J646" s="154"/>
      <c r="K646" s="155"/>
      <c r="L646" s="149"/>
      <c r="M646" s="149"/>
      <c r="N646" s="149"/>
      <c r="O646" s="149"/>
      <c r="P646" s="149"/>
    </row>
    <row r="647" spans="1:16" ht="17.399999999999999" x14ac:dyDescent="0.6">
      <c r="A647" s="151"/>
      <c r="B647" s="152"/>
      <c r="C647" s="151"/>
      <c r="D647" s="340"/>
      <c r="E647" s="153"/>
      <c r="F647" s="153"/>
      <c r="G647" s="153"/>
      <c r="I647" s="149"/>
      <c r="J647" s="154"/>
      <c r="K647" s="155"/>
      <c r="L647" s="149"/>
      <c r="M647" s="149"/>
      <c r="N647" s="149"/>
      <c r="O647" s="149"/>
      <c r="P647" s="149"/>
    </row>
    <row r="648" spans="1:16" ht="17.399999999999999" x14ac:dyDescent="0.6">
      <c r="A648" s="151"/>
      <c r="B648" s="152"/>
      <c r="C648" s="151"/>
      <c r="D648" s="340"/>
      <c r="E648" s="153"/>
      <c r="F648" s="153"/>
      <c r="G648" s="153"/>
      <c r="I648" s="149"/>
      <c r="J648" s="154"/>
      <c r="K648" s="155"/>
      <c r="L648" s="149"/>
      <c r="M648" s="149"/>
      <c r="N648" s="149"/>
      <c r="O648" s="149"/>
      <c r="P648" s="149"/>
    </row>
    <row r="649" spans="1:16" ht="17.399999999999999" x14ac:dyDescent="0.6">
      <c r="A649" s="151"/>
      <c r="B649" s="152"/>
      <c r="C649" s="151"/>
      <c r="D649" s="340"/>
      <c r="E649" s="153"/>
      <c r="F649" s="153"/>
      <c r="G649" s="153"/>
      <c r="I649" s="149"/>
      <c r="J649" s="154"/>
      <c r="K649" s="155"/>
      <c r="L649" s="149"/>
      <c r="M649" s="149"/>
      <c r="N649" s="149"/>
      <c r="O649" s="149"/>
      <c r="P649" s="149"/>
    </row>
    <row r="650" spans="1:16" ht="17.399999999999999" x14ac:dyDescent="0.6">
      <c r="A650" s="151"/>
      <c r="B650" s="152"/>
      <c r="C650" s="151"/>
      <c r="D650" s="340"/>
      <c r="E650" s="153"/>
      <c r="F650" s="153"/>
      <c r="G650" s="153"/>
      <c r="I650" s="149"/>
      <c r="J650" s="154"/>
      <c r="K650" s="155"/>
      <c r="L650" s="149"/>
      <c r="M650" s="149"/>
      <c r="N650" s="149"/>
      <c r="O650" s="149"/>
      <c r="P650" s="149"/>
    </row>
    <row r="651" spans="1:16" ht="17.399999999999999" x14ac:dyDescent="0.6">
      <c r="A651" s="151"/>
      <c r="B651" s="152"/>
      <c r="C651" s="151"/>
      <c r="D651" s="340"/>
      <c r="E651" s="153"/>
      <c r="F651" s="153"/>
      <c r="G651" s="153"/>
      <c r="I651" s="149"/>
      <c r="J651" s="154"/>
      <c r="K651" s="155"/>
      <c r="L651" s="149"/>
      <c r="M651" s="149"/>
      <c r="N651" s="149"/>
      <c r="O651" s="149"/>
      <c r="P651" s="149"/>
    </row>
    <row r="652" spans="1:16" ht="17.399999999999999" x14ac:dyDescent="0.6">
      <c r="A652" s="151"/>
      <c r="B652" s="152"/>
      <c r="C652" s="151"/>
      <c r="D652" s="340"/>
      <c r="E652" s="153"/>
      <c r="F652" s="153"/>
      <c r="G652" s="153"/>
      <c r="I652" s="149"/>
      <c r="J652" s="154"/>
      <c r="K652" s="155"/>
      <c r="L652" s="149"/>
      <c r="M652" s="149"/>
      <c r="N652" s="149"/>
      <c r="O652" s="149"/>
      <c r="P652" s="149"/>
    </row>
    <row r="653" spans="1:16" ht="17.399999999999999" x14ac:dyDescent="0.6">
      <c r="A653" s="151"/>
      <c r="B653" s="152"/>
      <c r="C653" s="151"/>
      <c r="D653" s="340"/>
      <c r="E653" s="153"/>
      <c r="F653" s="153"/>
      <c r="G653" s="153"/>
      <c r="I653" s="149"/>
      <c r="J653" s="154"/>
      <c r="K653" s="155"/>
      <c r="L653" s="149"/>
      <c r="M653" s="149"/>
      <c r="N653" s="149"/>
      <c r="O653" s="149"/>
      <c r="P653" s="149"/>
    </row>
    <row r="654" spans="1:16" ht="17.399999999999999" x14ac:dyDescent="0.6">
      <c r="A654" s="151"/>
      <c r="B654" s="152"/>
      <c r="C654" s="151"/>
      <c r="D654" s="340"/>
      <c r="E654" s="153"/>
      <c r="F654" s="153"/>
      <c r="G654" s="153"/>
      <c r="I654" s="149"/>
      <c r="J654" s="154"/>
      <c r="K654" s="155"/>
      <c r="L654" s="149"/>
      <c r="M654" s="149"/>
      <c r="N654" s="149"/>
      <c r="O654" s="149"/>
      <c r="P654" s="149"/>
    </row>
    <row r="655" spans="1:16" ht="17.399999999999999" x14ac:dyDescent="0.6">
      <c r="A655" s="151"/>
      <c r="B655" s="152"/>
      <c r="C655" s="151"/>
      <c r="D655" s="340"/>
      <c r="E655" s="153"/>
      <c r="F655" s="153"/>
      <c r="G655" s="153"/>
      <c r="I655" s="149"/>
      <c r="J655" s="154"/>
      <c r="K655" s="155"/>
      <c r="L655" s="149"/>
      <c r="M655" s="149"/>
      <c r="N655" s="149"/>
      <c r="O655" s="149"/>
      <c r="P655" s="149"/>
    </row>
    <row r="656" spans="1:16" ht="17.399999999999999" x14ac:dyDescent="0.6">
      <c r="A656" s="151"/>
      <c r="B656" s="152"/>
      <c r="C656" s="151"/>
      <c r="D656" s="340"/>
      <c r="E656" s="153"/>
      <c r="F656" s="153"/>
      <c r="G656" s="153"/>
      <c r="I656" s="149"/>
      <c r="J656" s="154"/>
      <c r="K656" s="155"/>
      <c r="L656" s="149"/>
      <c r="M656" s="149"/>
      <c r="N656" s="149"/>
      <c r="O656" s="149"/>
      <c r="P656" s="149"/>
    </row>
    <row r="657" spans="1:16" ht="17.399999999999999" x14ac:dyDescent="0.6">
      <c r="A657" s="151"/>
      <c r="B657" s="152"/>
      <c r="C657" s="151"/>
      <c r="D657" s="340"/>
      <c r="E657" s="153"/>
      <c r="F657" s="153"/>
      <c r="G657" s="153"/>
      <c r="I657" s="149"/>
      <c r="J657" s="154"/>
      <c r="K657" s="155"/>
      <c r="L657" s="149"/>
      <c r="M657" s="149"/>
      <c r="N657" s="149"/>
      <c r="O657" s="149"/>
      <c r="P657" s="149"/>
    </row>
    <row r="658" spans="1:16" ht="17.399999999999999" x14ac:dyDescent="0.6">
      <c r="A658" s="151"/>
      <c r="B658" s="152"/>
      <c r="C658" s="151"/>
      <c r="D658" s="340"/>
      <c r="E658" s="153"/>
      <c r="F658" s="153"/>
      <c r="G658" s="153"/>
      <c r="I658" s="149"/>
      <c r="J658" s="154"/>
      <c r="K658" s="155"/>
      <c r="L658" s="149"/>
      <c r="M658" s="149"/>
      <c r="N658" s="149"/>
      <c r="O658" s="149"/>
      <c r="P658" s="149"/>
    </row>
    <row r="659" spans="1:16" ht="17.399999999999999" x14ac:dyDescent="0.6">
      <c r="A659" s="151"/>
      <c r="B659" s="152"/>
      <c r="C659" s="151"/>
      <c r="D659" s="340"/>
      <c r="E659" s="153"/>
      <c r="F659" s="153"/>
      <c r="G659" s="153"/>
      <c r="I659" s="149"/>
      <c r="J659" s="154"/>
      <c r="K659" s="155"/>
      <c r="L659" s="149"/>
      <c r="M659" s="149"/>
      <c r="N659" s="149"/>
      <c r="O659" s="149"/>
      <c r="P659" s="149"/>
    </row>
    <row r="660" spans="1:16" ht="17.399999999999999" x14ac:dyDescent="0.6">
      <c r="A660" s="151"/>
      <c r="B660" s="152"/>
      <c r="C660" s="151"/>
      <c r="D660" s="340"/>
      <c r="E660" s="153"/>
      <c r="F660" s="153"/>
      <c r="G660" s="153"/>
      <c r="I660" s="149"/>
      <c r="J660" s="154"/>
      <c r="K660" s="155"/>
      <c r="L660" s="149"/>
      <c r="M660" s="149"/>
      <c r="N660" s="149"/>
      <c r="O660" s="149"/>
      <c r="P660" s="149"/>
    </row>
    <row r="661" spans="1:16" ht="17.399999999999999" x14ac:dyDescent="0.6">
      <c r="A661" s="151"/>
      <c r="B661" s="152"/>
      <c r="C661" s="151"/>
      <c r="D661" s="340"/>
      <c r="E661" s="153"/>
      <c r="F661" s="153"/>
      <c r="G661" s="153"/>
      <c r="I661" s="149"/>
      <c r="J661" s="154"/>
      <c r="K661" s="155"/>
      <c r="L661" s="149"/>
      <c r="M661" s="149"/>
      <c r="N661" s="149"/>
      <c r="O661" s="149"/>
      <c r="P661" s="149"/>
    </row>
    <row r="662" spans="1:16" ht="17.399999999999999" x14ac:dyDescent="0.6">
      <c r="A662" s="151"/>
      <c r="B662" s="152"/>
      <c r="C662" s="151"/>
      <c r="D662" s="340"/>
      <c r="E662" s="153"/>
      <c r="F662" s="153"/>
      <c r="G662" s="153"/>
      <c r="I662" s="149"/>
      <c r="J662" s="154"/>
      <c r="K662" s="155"/>
      <c r="L662" s="149"/>
      <c r="M662" s="149"/>
      <c r="N662" s="149"/>
      <c r="O662" s="149"/>
      <c r="P662" s="149"/>
    </row>
    <row r="663" spans="1:16" ht="17.399999999999999" x14ac:dyDescent="0.6">
      <c r="A663" s="151"/>
      <c r="B663" s="152"/>
      <c r="C663" s="151"/>
      <c r="D663" s="340"/>
      <c r="E663" s="153"/>
      <c r="F663" s="153"/>
      <c r="G663" s="153"/>
      <c r="I663" s="149"/>
      <c r="J663" s="154"/>
      <c r="K663" s="155"/>
      <c r="L663" s="149"/>
      <c r="M663" s="149"/>
      <c r="N663" s="149"/>
      <c r="O663" s="149"/>
      <c r="P663" s="149"/>
    </row>
    <row r="664" spans="1:16" ht="17.399999999999999" x14ac:dyDescent="0.6">
      <c r="A664" s="151"/>
      <c r="B664" s="152"/>
      <c r="C664" s="151"/>
      <c r="D664" s="340"/>
      <c r="E664" s="153"/>
      <c r="F664" s="153"/>
      <c r="G664" s="153"/>
      <c r="I664" s="149"/>
      <c r="J664" s="154"/>
      <c r="K664" s="155"/>
      <c r="L664" s="149"/>
      <c r="M664" s="149"/>
      <c r="N664" s="149"/>
      <c r="O664" s="149"/>
      <c r="P664" s="149"/>
    </row>
    <row r="665" spans="1:16" ht="17.399999999999999" x14ac:dyDescent="0.6">
      <c r="A665" s="151"/>
      <c r="B665" s="152"/>
      <c r="C665" s="151"/>
      <c r="D665" s="340"/>
      <c r="E665" s="153"/>
      <c r="F665" s="153"/>
      <c r="G665" s="153"/>
      <c r="I665" s="149"/>
      <c r="J665" s="154"/>
      <c r="K665" s="155"/>
      <c r="L665" s="149"/>
      <c r="M665" s="149"/>
      <c r="N665" s="149"/>
      <c r="O665" s="149"/>
      <c r="P665" s="149"/>
    </row>
    <row r="666" spans="1:16" ht="17.399999999999999" x14ac:dyDescent="0.6">
      <c r="A666" s="151"/>
      <c r="B666" s="152"/>
      <c r="C666" s="151"/>
      <c r="D666" s="340"/>
      <c r="E666" s="153"/>
      <c r="F666" s="153"/>
      <c r="G666" s="153"/>
      <c r="I666" s="149"/>
      <c r="J666" s="154"/>
      <c r="K666" s="155"/>
      <c r="L666" s="149"/>
      <c r="M666" s="149"/>
      <c r="N666" s="149"/>
      <c r="O666" s="149"/>
      <c r="P666" s="149"/>
    </row>
    <row r="667" spans="1:16" ht="17.399999999999999" x14ac:dyDescent="0.6">
      <c r="A667" s="151"/>
      <c r="B667" s="152"/>
      <c r="C667" s="151"/>
      <c r="D667" s="340"/>
      <c r="E667" s="153"/>
      <c r="F667" s="153"/>
      <c r="G667" s="153"/>
      <c r="I667" s="149"/>
      <c r="J667" s="154"/>
      <c r="K667" s="155"/>
      <c r="L667" s="149"/>
      <c r="M667" s="149"/>
      <c r="N667" s="149"/>
      <c r="O667" s="149"/>
      <c r="P667" s="149"/>
    </row>
    <row r="668" spans="1:16" ht="17.399999999999999" x14ac:dyDescent="0.6">
      <c r="A668" s="151"/>
      <c r="B668" s="152"/>
      <c r="C668" s="151"/>
      <c r="D668" s="340"/>
      <c r="E668" s="153"/>
      <c r="F668" s="153"/>
      <c r="G668" s="153"/>
      <c r="I668" s="149"/>
      <c r="J668" s="154"/>
      <c r="K668" s="155"/>
      <c r="L668" s="149"/>
      <c r="M668" s="149"/>
      <c r="N668" s="149"/>
      <c r="O668" s="149"/>
      <c r="P668" s="149"/>
    </row>
    <row r="669" spans="1:16" ht="17.399999999999999" x14ac:dyDescent="0.6">
      <c r="A669" s="151"/>
      <c r="B669" s="152"/>
      <c r="C669" s="151"/>
      <c r="D669" s="340"/>
      <c r="E669" s="153"/>
      <c r="F669" s="153"/>
      <c r="G669" s="153"/>
      <c r="I669" s="149"/>
      <c r="J669" s="154"/>
      <c r="K669" s="155"/>
      <c r="L669" s="149"/>
      <c r="M669" s="149"/>
      <c r="N669" s="149"/>
      <c r="O669" s="149"/>
      <c r="P669" s="149"/>
    </row>
    <row r="670" spans="1:16" ht="17.399999999999999" x14ac:dyDescent="0.6">
      <c r="A670" s="151"/>
      <c r="B670" s="152"/>
      <c r="C670" s="151"/>
      <c r="D670" s="340"/>
      <c r="E670" s="153"/>
      <c r="F670" s="153"/>
      <c r="G670" s="153"/>
      <c r="I670" s="149"/>
      <c r="J670" s="154"/>
      <c r="K670" s="155"/>
      <c r="L670" s="149"/>
      <c r="M670" s="149"/>
      <c r="N670" s="149"/>
      <c r="O670" s="149"/>
      <c r="P670" s="149"/>
    </row>
    <row r="671" spans="1:16" ht="17.399999999999999" x14ac:dyDescent="0.6">
      <c r="A671" s="151"/>
      <c r="B671" s="152"/>
      <c r="C671" s="151"/>
      <c r="D671" s="340"/>
      <c r="E671" s="153"/>
      <c r="F671" s="153"/>
      <c r="G671" s="153"/>
      <c r="I671" s="149"/>
      <c r="J671" s="154"/>
      <c r="K671" s="155"/>
      <c r="L671" s="149"/>
      <c r="M671" s="149"/>
      <c r="N671" s="149"/>
      <c r="O671" s="149"/>
      <c r="P671" s="149"/>
    </row>
    <row r="672" spans="1:16" ht="17.399999999999999" x14ac:dyDescent="0.6">
      <c r="A672" s="151"/>
      <c r="B672" s="152"/>
      <c r="C672" s="151"/>
      <c r="D672" s="340"/>
      <c r="E672" s="153"/>
      <c r="F672" s="153"/>
      <c r="G672" s="153"/>
      <c r="I672" s="149"/>
      <c r="J672" s="154"/>
      <c r="K672" s="155"/>
      <c r="L672" s="149"/>
      <c r="M672" s="149"/>
      <c r="N672" s="149"/>
      <c r="O672" s="149"/>
      <c r="P672" s="149"/>
    </row>
    <row r="673" spans="1:16" thickBot="1" x14ac:dyDescent="0.65">
      <c r="A673" s="151"/>
      <c r="B673" s="152"/>
      <c r="C673" s="151"/>
      <c r="D673" s="340"/>
      <c r="E673" s="153"/>
      <c r="F673" s="153"/>
      <c r="G673" s="153"/>
      <c r="I673" s="149"/>
      <c r="J673" s="154"/>
      <c r="K673" s="155"/>
      <c r="L673" s="149"/>
      <c r="M673" s="149"/>
      <c r="N673" s="149"/>
      <c r="O673" s="149"/>
      <c r="P673" s="149"/>
    </row>
    <row r="674" spans="1:16" ht="17.399999999999999" x14ac:dyDescent="0.6"/>
    <row r="675" spans="1:16" ht="17.399999999999999" x14ac:dyDescent="0.6"/>
    <row r="676" spans="1:16" ht="17.399999999999999" x14ac:dyDescent="0.6"/>
    <row r="677" spans="1:16" ht="17.399999999999999" x14ac:dyDescent="0.6"/>
    <row r="678" spans="1:16" ht="17.399999999999999" x14ac:dyDescent="0.6"/>
    <row r="679" spans="1:16" ht="17.399999999999999" x14ac:dyDescent="0.6"/>
    <row r="680" spans="1:16" ht="17.399999999999999" x14ac:dyDescent="0.6"/>
    <row r="681" spans="1:16" ht="17.399999999999999" x14ac:dyDescent="0.6"/>
    <row r="682" spans="1:16" ht="17.399999999999999" x14ac:dyDescent="0.6"/>
    <row r="683" spans="1:16" ht="17.399999999999999" x14ac:dyDescent="0.6"/>
    <row r="684" spans="1:16" ht="17.399999999999999" x14ac:dyDescent="0.6"/>
    <row r="685" spans="1:16" ht="17.399999999999999" x14ac:dyDescent="0.6"/>
    <row r="686" spans="1:16" ht="17.399999999999999" x14ac:dyDescent="0.6"/>
    <row r="687" spans="1:16" ht="17.399999999999999" x14ac:dyDescent="0.6"/>
    <row r="688" spans="1:16" ht="17.399999999999999" x14ac:dyDescent="0.6"/>
    <row r="689" ht="17.399999999999999" x14ac:dyDescent="0.6"/>
    <row r="690" ht="17.399999999999999" x14ac:dyDescent="0.6"/>
    <row r="691" ht="17.399999999999999" x14ac:dyDescent="0.6"/>
    <row r="692" ht="17.399999999999999" x14ac:dyDescent="0.6"/>
    <row r="693" ht="17.399999999999999" x14ac:dyDescent="0.6"/>
    <row r="694" ht="17.399999999999999" x14ac:dyDescent="0.6"/>
    <row r="695" ht="17.399999999999999" x14ac:dyDescent="0.6"/>
    <row r="696" ht="17.399999999999999" x14ac:dyDescent="0.6"/>
    <row r="697" ht="17.399999999999999" x14ac:dyDescent="0.6"/>
    <row r="698" ht="17.399999999999999" x14ac:dyDescent="0.6"/>
    <row r="699" ht="17.399999999999999" x14ac:dyDescent="0.6"/>
    <row r="700" ht="17.399999999999999" x14ac:dyDescent="0.6"/>
    <row r="701" ht="17.399999999999999" x14ac:dyDescent="0.6"/>
    <row r="702" ht="17.399999999999999" x14ac:dyDescent="0.6"/>
    <row r="703" ht="17.399999999999999" x14ac:dyDescent="0.6"/>
    <row r="704" ht="17.399999999999999" x14ac:dyDescent="0.6"/>
    <row r="705" ht="17.399999999999999" x14ac:dyDescent="0.6"/>
    <row r="706" ht="17.399999999999999" x14ac:dyDescent="0.6"/>
    <row r="707" ht="17.399999999999999" x14ac:dyDescent="0.6"/>
    <row r="708" ht="17.399999999999999" x14ac:dyDescent="0.6"/>
    <row r="709" ht="17.399999999999999" x14ac:dyDescent="0.6"/>
    <row r="710" ht="17.399999999999999" x14ac:dyDescent="0.6"/>
    <row r="711" ht="17.399999999999999" x14ac:dyDescent="0.6"/>
    <row r="712" ht="17.399999999999999" x14ac:dyDescent="0.6"/>
    <row r="713" ht="17.399999999999999" x14ac:dyDescent="0.6"/>
    <row r="714" ht="17.399999999999999" x14ac:dyDescent="0.6"/>
    <row r="715" ht="17.399999999999999" x14ac:dyDescent="0.6"/>
    <row r="716" ht="17.399999999999999" x14ac:dyDescent="0.6"/>
    <row r="717" ht="17.399999999999999" x14ac:dyDescent="0.6"/>
    <row r="718" ht="17.399999999999999" x14ac:dyDescent="0.6"/>
    <row r="719" ht="17.399999999999999" x14ac:dyDescent="0.6"/>
    <row r="720" ht="17.399999999999999" x14ac:dyDescent="0.6"/>
    <row r="721" ht="17.399999999999999" x14ac:dyDescent="0.6"/>
    <row r="722" ht="17.399999999999999" x14ac:dyDescent="0.6"/>
    <row r="723" ht="17.399999999999999" x14ac:dyDescent="0.6"/>
    <row r="724" ht="17.399999999999999" x14ac:dyDescent="0.6"/>
    <row r="725" ht="17.399999999999999" x14ac:dyDescent="0.6"/>
    <row r="726" ht="17.399999999999999" x14ac:dyDescent="0.6"/>
    <row r="727" ht="17.399999999999999" x14ac:dyDescent="0.6"/>
    <row r="728" ht="17.399999999999999" x14ac:dyDescent="0.6"/>
    <row r="729" ht="17.399999999999999" x14ac:dyDescent="0.6"/>
    <row r="730" ht="17.399999999999999" x14ac:dyDescent="0.6"/>
    <row r="731" ht="17.399999999999999" x14ac:dyDescent="0.6"/>
    <row r="732" ht="17.399999999999999" x14ac:dyDescent="0.6"/>
  </sheetData>
  <dataConsolidate/>
  <mergeCells count="113">
    <mergeCell ref="A159:A173"/>
    <mergeCell ref="C105:C111"/>
    <mergeCell ref="B105:B111"/>
    <mergeCell ref="C112:C126"/>
    <mergeCell ref="B112:B126"/>
    <mergeCell ref="J105:J111"/>
    <mergeCell ref="J112:J126"/>
    <mergeCell ref="C130:C137"/>
    <mergeCell ref="B130:B137"/>
    <mergeCell ref="J130:J137"/>
    <mergeCell ref="A138:A158"/>
    <mergeCell ref="C148:C157"/>
    <mergeCell ref="B148:B157"/>
    <mergeCell ref="J81:J89"/>
    <mergeCell ref="J100:J101"/>
    <mergeCell ref="J90:J93"/>
    <mergeCell ref="J94:J96"/>
    <mergeCell ref="C90:C93"/>
    <mergeCell ref="B90:B93"/>
    <mergeCell ref="C94:C96"/>
    <mergeCell ref="B94:B96"/>
    <mergeCell ref="J102:J103"/>
    <mergeCell ref="R136:R137"/>
    <mergeCell ref="B54:B56"/>
    <mergeCell ref="C54:C56"/>
    <mergeCell ref="J54:J56"/>
    <mergeCell ref="B57:B58"/>
    <mergeCell ref="C57:C58"/>
    <mergeCell ref="J57:J58"/>
    <mergeCell ref="I1:P1"/>
    <mergeCell ref="A40:A65"/>
    <mergeCell ref="A2:B2"/>
    <mergeCell ref="J49:J53"/>
    <mergeCell ref="J98:J99"/>
    <mergeCell ref="B98:B99"/>
    <mergeCell ref="C98:C99"/>
    <mergeCell ref="B100:B101"/>
    <mergeCell ref="C100:C101"/>
    <mergeCell ref="B45:B48"/>
    <mergeCell ref="C45:C48"/>
    <mergeCell ref="J45:J48"/>
    <mergeCell ref="B41:B44"/>
    <mergeCell ref="C41:C44"/>
    <mergeCell ref="J41:J44"/>
    <mergeCell ref="C81:C89"/>
    <mergeCell ref="B81:B89"/>
    <mergeCell ref="A66:A79"/>
    <mergeCell ref="B49:B53"/>
    <mergeCell ref="C49:C53"/>
    <mergeCell ref="C102:C103"/>
    <mergeCell ref="B102:B103"/>
    <mergeCell ref="A80:A103"/>
    <mergeCell ref="E1:G1"/>
    <mergeCell ref="A1:D1"/>
    <mergeCell ref="A104:A137"/>
    <mergeCell ref="K41:K58"/>
    <mergeCell ref="K60:K65"/>
    <mergeCell ref="L2:O2"/>
    <mergeCell ref="A3:A39"/>
    <mergeCell ref="B3:B11"/>
    <mergeCell ref="C3:C11"/>
    <mergeCell ref="J3:J11"/>
    <mergeCell ref="B12:B23"/>
    <mergeCell ref="C12:C23"/>
    <mergeCell ref="J12:J23"/>
    <mergeCell ref="B24:B30"/>
    <mergeCell ref="C24:C30"/>
    <mergeCell ref="K3:K34"/>
    <mergeCell ref="K36:K39"/>
    <mergeCell ref="J24:J30"/>
    <mergeCell ref="B31:B34"/>
    <mergeCell ref="C31:C34"/>
    <mergeCell ref="J31:J34"/>
    <mergeCell ref="J36:J39"/>
    <mergeCell ref="B36:B39"/>
    <mergeCell ref="C36:C39"/>
    <mergeCell ref="C188:C192"/>
    <mergeCell ref="B194:B196"/>
    <mergeCell ref="C194:C196"/>
    <mergeCell ref="K148:K158"/>
    <mergeCell ref="K139:K146"/>
    <mergeCell ref="J148:J157"/>
    <mergeCell ref="C166:C167"/>
    <mergeCell ref="B166:B167"/>
    <mergeCell ref="J166:J167"/>
    <mergeCell ref="K160:K168"/>
    <mergeCell ref="C164:C165"/>
    <mergeCell ref="B164:B165"/>
    <mergeCell ref="J164:J165"/>
    <mergeCell ref="A174:A198"/>
    <mergeCell ref="K67:K77"/>
    <mergeCell ref="K81:K96"/>
    <mergeCell ref="K98:K103"/>
    <mergeCell ref="K105:K127"/>
    <mergeCell ref="K129:K137"/>
    <mergeCell ref="K170:K173"/>
    <mergeCell ref="B197:B198"/>
    <mergeCell ref="C197:C198"/>
    <mergeCell ref="K175:K192"/>
    <mergeCell ref="J188:J192"/>
    <mergeCell ref="J184:J187"/>
    <mergeCell ref="J178:J183"/>
    <mergeCell ref="J175:J177"/>
    <mergeCell ref="K194:K198"/>
    <mergeCell ref="J194:J196"/>
    <mergeCell ref="J197:J198"/>
    <mergeCell ref="B175:B177"/>
    <mergeCell ref="C175:C177"/>
    <mergeCell ref="B178:B183"/>
    <mergeCell ref="C178:C183"/>
    <mergeCell ref="B184:B187"/>
    <mergeCell ref="C184:C187"/>
    <mergeCell ref="B188:B192"/>
  </mergeCells>
  <conditionalFormatting sqref="D3">
    <cfRule type="expression" dxfId="0" priority="4">
      <formula>$E$3("Mapped")</formula>
    </cfRule>
  </conditionalFormatting>
  <dataValidations count="2">
    <dataValidation type="list" allowBlank="1" showInputMessage="1" showErrorMessage="1" sqref="L2" xr:uid="{2FED700D-C76C-4063-886A-6B85C17E7D33}">
      <formula1>$U$3:$U$30</formula1>
    </dataValidation>
    <dataValidation type="list" allowBlank="1" showInputMessage="1" showErrorMessage="1" sqref="I2:I198" xr:uid="{7BCDC5A2-F5DD-42E4-9241-B934A5D86714}">
      <formula1>"0, 1"</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F3:F198</xm:sqref>
        </x14:dataValidation>
        <x14:dataValidation type="list" allowBlank="1" showInputMessage="1" showErrorMessage="1" xr:uid="{8E3B69CA-236A-4C51-B7DE-F03038B35C21}">
          <x14:formula1>
            <xm:f>Feedback!$A$2:$A$17</xm:f>
          </x14:formula1>
          <xm:sqref>L3:O1048576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5"/>
  <sheetViews>
    <sheetView showGridLines="0" workbookViewId="0">
      <selection activeCell="C28" sqref="C28"/>
    </sheetView>
  </sheetViews>
  <sheetFormatPr defaultRowHeight="14.4" x14ac:dyDescent="0.3"/>
  <cols>
    <col min="2" max="2" width="35.21875" style="209" customWidth="1"/>
    <col min="3" max="3" width="12.5546875" style="209" bestFit="1" customWidth="1"/>
    <col min="4" max="4" width="9.77734375" style="209" hidden="1" customWidth="1"/>
    <col min="5" max="5" width="15.77734375" style="209" hidden="1" customWidth="1"/>
    <col min="6" max="6" width="25.44140625" style="209" hidden="1" customWidth="1"/>
    <col min="7" max="7" width="25.77734375" style="209" bestFit="1" customWidth="1"/>
    <col min="8" max="8" width="29.21875" style="209" hidden="1" customWidth="1"/>
    <col min="9" max="9" width="31.21875" style="209" bestFit="1" customWidth="1"/>
  </cols>
  <sheetData>
    <row r="1" spans="2:9" ht="64.05" customHeight="1" x14ac:dyDescent="0.35">
      <c r="B1" s="326" t="s">
        <v>450</v>
      </c>
      <c r="C1" s="326"/>
      <c r="D1" s="326"/>
      <c r="E1" s="326"/>
      <c r="F1" s="326"/>
      <c r="G1" s="326"/>
      <c r="H1" s="326"/>
      <c r="I1" s="326"/>
    </row>
    <row r="2" spans="2:9" x14ac:dyDescent="0.3">
      <c r="B2" s="198"/>
      <c r="C2" s="198"/>
      <c r="D2" s="198" t="s">
        <v>356</v>
      </c>
      <c r="E2" s="198" t="s">
        <v>357</v>
      </c>
      <c r="F2" s="198" t="s">
        <v>358</v>
      </c>
      <c r="G2" s="199" t="s">
        <v>359</v>
      </c>
      <c r="H2" s="198" t="s">
        <v>360</v>
      </c>
      <c r="I2" s="198" t="s">
        <v>361</v>
      </c>
    </row>
    <row r="3" spans="2:9" x14ac:dyDescent="0.3">
      <c r="B3" s="328">
        <v>1</v>
      </c>
      <c r="C3" s="200" t="s">
        <v>362</v>
      </c>
      <c r="D3" s="198">
        <v>4</v>
      </c>
      <c r="E3" s="198">
        <v>32</v>
      </c>
      <c r="F3" s="201">
        <f t="shared" ref="F3:F16" si="0">100/E3</f>
        <v>3.125</v>
      </c>
      <c r="G3" s="199">
        <f>SUM('Mapping template'!K3:K34)</f>
        <v>0</v>
      </c>
      <c r="H3" s="201">
        <f>(E3/E19)*100</f>
        <v>17.679558011049721</v>
      </c>
      <c r="I3" s="201">
        <f>(H3/100)*G3</f>
        <v>0</v>
      </c>
    </row>
    <row r="4" spans="2:9" x14ac:dyDescent="0.3">
      <c r="B4" s="328"/>
      <c r="C4" s="202" t="s">
        <v>28</v>
      </c>
      <c r="D4" s="198">
        <v>1</v>
      </c>
      <c r="E4" s="198">
        <v>4</v>
      </c>
      <c r="F4" s="201">
        <f t="shared" si="0"/>
        <v>25</v>
      </c>
      <c r="G4" s="199">
        <f>SUM('Mapping template'!K36:K39)</f>
        <v>0</v>
      </c>
      <c r="H4" s="201" cm="1">
        <f t="array" ref="H4">(E4/_xlfn.ANCHORARRAY(E19))*100</f>
        <v>2.2099447513812152</v>
      </c>
      <c r="I4" s="201">
        <f t="shared" ref="I4:I16" si="1">(H4/100)*G4</f>
        <v>0</v>
      </c>
    </row>
    <row r="5" spans="2:9" x14ac:dyDescent="0.3">
      <c r="B5" s="327">
        <v>2</v>
      </c>
      <c r="C5" s="200" t="s">
        <v>362</v>
      </c>
      <c r="D5" s="198">
        <v>5</v>
      </c>
      <c r="E5" s="198">
        <v>18</v>
      </c>
      <c r="F5" s="201">
        <f t="shared" si="0"/>
        <v>5.5555555555555554</v>
      </c>
      <c r="G5" s="199">
        <f>SUM('Mapping template'!K41:K58)</f>
        <v>0</v>
      </c>
      <c r="H5" s="201">
        <f>(E5/E19)*100</f>
        <v>9.94475138121547</v>
      </c>
      <c r="I5" s="201">
        <f t="shared" si="1"/>
        <v>0</v>
      </c>
    </row>
    <row r="6" spans="2:9" x14ac:dyDescent="0.3">
      <c r="B6" s="327"/>
      <c r="C6" s="202" t="s">
        <v>28</v>
      </c>
      <c r="D6" s="198">
        <v>6</v>
      </c>
      <c r="E6" s="198">
        <v>6</v>
      </c>
      <c r="F6" s="201">
        <f t="shared" si="0"/>
        <v>16.666666666666668</v>
      </c>
      <c r="G6" s="199">
        <f>SUM('Mapping template'!K60:K65)</f>
        <v>0</v>
      </c>
      <c r="H6" s="201">
        <f>(E6/E19)*100</f>
        <v>3.3149171270718232</v>
      </c>
      <c r="I6" s="201">
        <f t="shared" si="1"/>
        <v>0</v>
      </c>
    </row>
    <row r="7" spans="2:9" x14ac:dyDescent="0.3">
      <c r="B7" s="327">
        <v>3</v>
      </c>
      <c r="C7" s="200" t="s">
        <v>362</v>
      </c>
      <c r="D7" s="198">
        <v>11</v>
      </c>
      <c r="E7" s="198">
        <v>11</v>
      </c>
      <c r="F7" s="201">
        <f t="shared" si="0"/>
        <v>9.0909090909090917</v>
      </c>
      <c r="G7" s="199">
        <f>SUM('Mapping template'!K67:K77)</f>
        <v>0</v>
      </c>
      <c r="H7" s="201">
        <f>(E7/E19)*100</f>
        <v>6.0773480662983426</v>
      </c>
      <c r="I7" s="201">
        <f t="shared" si="1"/>
        <v>0</v>
      </c>
    </row>
    <row r="8" spans="2:9" x14ac:dyDescent="0.3">
      <c r="B8" s="327"/>
      <c r="C8" s="202" t="s">
        <v>28</v>
      </c>
      <c r="D8" s="198">
        <v>1</v>
      </c>
      <c r="E8" s="198">
        <v>1</v>
      </c>
      <c r="F8" s="201">
        <f t="shared" si="0"/>
        <v>100</v>
      </c>
      <c r="G8" s="199">
        <f>SUM('Mapping template'!K79:K79)</f>
        <v>0</v>
      </c>
      <c r="H8" s="201">
        <f>(E8/E19)*100</f>
        <v>0.55248618784530379</v>
      </c>
      <c r="I8" s="201">
        <f t="shared" si="1"/>
        <v>0</v>
      </c>
    </row>
    <row r="9" spans="2:9" x14ac:dyDescent="0.3">
      <c r="B9" s="327">
        <v>4</v>
      </c>
      <c r="C9" s="200" t="s">
        <v>362</v>
      </c>
      <c r="D9" s="198">
        <v>3</v>
      </c>
      <c r="E9" s="198">
        <v>16</v>
      </c>
      <c r="F9" s="201">
        <f t="shared" si="0"/>
        <v>6.25</v>
      </c>
      <c r="G9" s="199">
        <f>SUM('Mapping template'!K81:K96)</f>
        <v>0</v>
      </c>
      <c r="H9" s="201">
        <f>(E9/E19)*100</f>
        <v>8.8397790055248606</v>
      </c>
      <c r="I9" s="201">
        <f t="shared" si="1"/>
        <v>0</v>
      </c>
    </row>
    <row r="10" spans="2:9" x14ac:dyDescent="0.3">
      <c r="B10" s="327"/>
      <c r="C10" s="202" t="s">
        <v>28</v>
      </c>
      <c r="D10" s="198">
        <v>3</v>
      </c>
      <c r="E10" s="198">
        <v>6</v>
      </c>
      <c r="F10" s="201">
        <f t="shared" si="0"/>
        <v>16.666666666666668</v>
      </c>
      <c r="G10" s="199">
        <f>SUM('Mapping template'!K98:K103)</f>
        <v>0</v>
      </c>
      <c r="H10" s="201">
        <f>(E10/E19)*100</f>
        <v>3.3149171270718232</v>
      </c>
      <c r="I10" s="201">
        <f t="shared" si="1"/>
        <v>0</v>
      </c>
    </row>
    <row r="11" spans="2:9" x14ac:dyDescent="0.3">
      <c r="B11" s="327">
        <v>5</v>
      </c>
      <c r="C11" s="200" t="s">
        <v>362</v>
      </c>
      <c r="D11" s="198">
        <v>3</v>
      </c>
      <c r="E11" s="198">
        <v>23</v>
      </c>
      <c r="F11" s="201">
        <f t="shared" si="0"/>
        <v>4.3478260869565215</v>
      </c>
      <c r="G11" s="199">
        <f>SUM('Mapping template'!K105:K127)</f>
        <v>0</v>
      </c>
      <c r="H11" s="201">
        <f>(E11/E19)*100</f>
        <v>12.707182320441991</v>
      </c>
      <c r="I11" s="201">
        <f t="shared" si="1"/>
        <v>0</v>
      </c>
    </row>
    <row r="12" spans="2:9" x14ac:dyDescent="0.3">
      <c r="B12" s="327"/>
      <c r="C12" s="202" t="s">
        <v>28</v>
      </c>
      <c r="D12" s="198">
        <v>2</v>
      </c>
      <c r="E12" s="198">
        <v>9</v>
      </c>
      <c r="F12" s="201">
        <f t="shared" si="0"/>
        <v>11.111111111111111</v>
      </c>
      <c r="G12" s="199">
        <f>SUM('Mapping template'!K129:K137)</f>
        <v>0</v>
      </c>
      <c r="H12" s="201">
        <f>(E12/E19)*100</f>
        <v>4.972375690607735</v>
      </c>
      <c r="I12" s="201">
        <f t="shared" si="1"/>
        <v>0</v>
      </c>
    </row>
    <row r="13" spans="2:9" x14ac:dyDescent="0.3">
      <c r="B13" s="327">
        <v>6</v>
      </c>
      <c r="C13" s="200" t="s">
        <v>362</v>
      </c>
      <c r="D13" s="198">
        <v>8</v>
      </c>
      <c r="E13" s="198">
        <v>8</v>
      </c>
      <c r="F13" s="201">
        <f t="shared" si="0"/>
        <v>12.5</v>
      </c>
      <c r="G13" s="199">
        <f>SUM('Mapping template'!K139:K146)</f>
        <v>0</v>
      </c>
      <c r="H13" s="201">
        <f>(E13/E19)*100</f>
        <v>4.4198895027624303</v>
      </c>
      <c r="I13" s="201">
        <f t="shared" si="1"/>
        <v>0</v>
      </c>
    </row>
    <row r="14" spans="2:9" x14ac:dyDescent="0.3">
      <c r="B14" s="327"/>
      <c r="C14" s="202" t="s">
        <v>28</v>
      </c>
      <c r="D14" s="198">
        <v>2</v>
      </c>
      <c r="E14" s="198">
        <v>11</v>
      </c>
      <c r="F14" s="201">
        <f t="shared" si="0"/>
        <v>9.0909090909090917</v>
      </c>
      <c r="G14" s="199">
        <f>SUM('Mapping template'!K148:K158)</f>
        <v>0</v>
      </c>
      <c r="H14" s="201">
        <f>(E14/E19)*100</f>
        <v>6.0773480662983426</v>
      </c>
      <c r="I14" s="201">
        <f t="shared" si="1"/>
        <v>0</v>
      </c>
    </row>
    <row r="15" spans="2:9" x14ac:dyDescent="0.3">
      <c r="B15" s="327">
        <v>7</v>
      </c>
      <c r="C15" s="200" t="s">
        <v>362</v>
      </c>
      <c r="D15" s="198">
        <v>7</v>
      </c>
      <c r="E15" s="198">
        <v>9</v>
      </c>
      <c r="F15" s="201">
        <f t="shared" si="0"/>
        <v>11.111111111111111</v>
      </c>
      <c r="G15" s="199">
        <f>SUM('Mapping template'!K160:K168)</f>
        <v>0</v>
      </c>
      <c r="H15" s="201">
        <f>(E15/E19)*100</f>
        <v>4.972375690607735</v>
      </c>
      <c r="I15" s="201">
        <f t="shared" si="1"/>
        <v>0</v>
      </c>
    </row>
    <row r="16" spans="2:9" x14ac:dyDescent="0.3">
      <c r="B16" s="327"/>
      <c r="C16" s="202" t="s">
        <v>28</v>
      </c>
      <c r="D16" s="198">
        <v>4</v>
      </c>
      <c r="E16" s="198">
        <v>4</v>
      </c>
      <c r="F16" s="201">
        <f t="shared" si="0"/>
        <v>25</v>
      </c>
      <c r="G16" s="199">
        <f>SUM('Mapping template'!K170:K173)</f>
        <v>0</v>
      </c>
      <c r="H16" s="201">
        <f>(E16/E19)*100</f>
        <v>2.2099447513812152</v>
      </c>
      <c r="I16" s="201">
        <f t="shared" si="1"/>
        <v>0</v>
      </c>
    </row>
    <row r="17" spans="2:9" x14ac:dyDescent="0.3">
      <c r="B17" s="327">
        <v>8</v>
      </c>
      <c r="C17" s="200" t="s">
        <v>362</v>
      </c>
      <c r="D17" s="198">
        <v>4</v>
      </c>
      <c r="E17" s="198">
        <v>18</v>
      </c>
      <c r="F17" s="201">
        <f>100/E17</f>
        <v>5.5555555555555554</v>
      </c>
      <c r="G17" s="199">
        <f>SUM('Mapping template'!K175:K192)</f>
        <v>0</v>
      </c>
      <c r="H17" s="201">
        <f>(E17/E19)*100</f>
        <v>9.94475138121547</v>
      </c>
      <c r="I17" s="201">
        <f t="shared" ref="I17:I18" si="2">(H17/100)*G17</f>
        <v>0</v>
      </c>
    </row>
    <row r="18" spans="2:9" x14ac:dyDescent="0.3">
      <c r="B18" s="327"/>
      <c r="C18" s="202" t="s">
        <v>28</v>
      </c>
      <c r="D18" s="198">
        <v>2</v>
      </c>
      <c r="E18" s="198">
        <v>5</v>
      </c>
      <c r="F18" s="201">
        <f t="shared" ref="F18" si="3">100/E18</f>
        <v>20</v>
      </c>
      <c r="G18" s="199">
        <f>SUM('Mapping template'!K194:K198)</f>
        <v>0</v>
      </c>
      <c r="H18" s="201">
        <f>(E18/E19)*100</f>
        <v>2.7624309392265194</v>
      </c>
      <c r="I18" s="201">
        <f t="shared" si="2"/>
        <v>0</v>
      </c>
    </row>
    <row r="19" spans="2:9" x14ac:dyDescent="0.3">
      <c r="B19" s="203" t="s">
        <v>363</v>
      </c>
      <c r="C19" s="204"/>
      <c r="D19" s="205">
        <f>SUM(D3:D18)</f>
        <v>66</v>
      </c>
      <c r="E19" s="205">
        <f>SUM(E3:E18)</f>
        <v>181</v>
      </c>
      <c r="F19" s="206"/>
      <c r="G19" s="206"/>
      <c r="H19" s="205">
        <f>SUM(H3:H16)</f>
        <v>87.292817679557999</v>
      </c>
      <c r="I19" s="207">
        <f>SUM(I3:I16)</f>
        <v>0</v>
      </c>
    </row>
    <row r="20" spans="2:9" x14ac:dyDescent="0.3">
      <c r="B20" s="208"/>
      <c r="C20" s="208"/>
      <c r="F20" s="210"/>
    </row>
    <row r="21" spans="2:9" x14ac:dyDescent="0.3">
      <c r="B21" s="208"/>
      <c r="C21" s="208"/>
      <c r="F21" s="210"/>
    </row>
    <row r="22" spans="2:9" x14ac:dyDescent="0.3">
      <c r="B22" s="208"/>
      <c r="C22" s="208"/>
      <c r="F22" s="210"/>
    </row>
    <row r="23" spans="2:9" x14ac:dyDescent="0.3">
      <c r="B23" s="208"/>
      <c r="C23" s="208"/>
    </row>
    <row r="24" spans="2:9" x14ac:dyDescent="0.3">
      <c r="B24" s="208"/>
      <c r="C24" s="208"/>
    </row>
    <row r="25" spans="2:9" x14ac:dyDescent="0.3">
      <c r="B25" s="208"/>
      <c r="C25" s="208"/>
    </row>
    <row r="26" spans="2:9" x14ac:dyDescent="0.3">
      <c r="B26" s="208"/>
      <c r="C26" s="208"/>
    </row>
    <row r="27" spans="2:9" x14ac:dyDescent="0.3">
      <c r="B27" s="208"/>
      <c r="C27" s="208"/>
    </row>
    <row r="28" spans="2:9" x14ac:dyDescent="0.3">
      <c r="B28" s="208"/>
      <c r="C28" s="208"/>
    </row>
    <row r="29" spans="2:9" x14ac:dyDescent="0.3">
      <c r="B29" s="208"/>
      <c r="C29" s="208"/>
    </row>
    <row r="30" spans="2:9" x14ac:dyDescent="0.3">
      <c r="B30" s="208"/>
      <c r="C30" s="208"/>
    </row>
    <row r="31" spans="2:9" x14ac:dyDescent="0.3">
      <c r="B31" s="208"/>
      <c r="C31" s="208"/>
    </row>
    <row r="32" spans="2:9" x14ac:dyDescent="0.3">
      <c r="B32" s="208"/>
      <c r="C32" s="208"/>
    </row>
    <row r="33" spans="2:3" x14ac:dyDescent="0.3">
      <c r="B33" s="208"/>
      <c r="C33" s="208"/>
    </row>
    <row r="34" spans="2:3" x14ac:dyDescent="0.3">
      <c r="B34" s="208"/>
      <c r="C34" s="208"/>
    </row>
    <row r="35" spans="2:3" x14ac:dyDescent="0.3">
      <c r="B35" s="208"/>
      <c r="C35" s="208"/>
    </row>
  </sheetData>
  <mergeCells count="9">
    <mergeCell ref="B1:I1"/>
    <mergeCell ref="B17:B18"/>
    <mergeCell ref="B15:B16"/>
    <mergeCell ref="B3:B4"/>
    <mergeCell ref="B5:B6"/>
    <mergeCell ref="B7:B8"/>
    <mergeCell ref="B9:B1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E11" sqref="E11"/>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3" t="s">
        <v>364</v>
      </c>
      <c r="B1" s="3" t="s">
        <v>365</v>
      </c>
    </row>
    <row r="2" spans="1:2" ht="18" x14ac:dyDescent="0.6">
      <c r="A2" s="2" t="s">
        <v>366</v>
      </c>
      <c r="B2" s="2" t="s">
        <v>18</v>
      </c>
    </row>
    <row r="3" spans="1:2" ht="18" x14ac:dyDescent="0.6">
      <c r="A3" s="2" t="s">
        <v>367</v>
      </c>
      <c r="B3" s="2" t="s">
        <v>368</v>
      </c>
    </row>
    <row r="4" spans="1:2" ht="18" x14ac:dyDescent="0.6">
      <c r="A4" s="2" t="s">
        <v>369</v>
      </c>
      <c r="B4" s="2" t="s">
        <v>370</v>
      </c>
    </row>
    <row r="5" spans="1:2" ht="18" x14ac:dyDescent="0.6">
      <c r="A5" s="2" t="s">
        <v>371</v>
      </c>
      <c r="B5" s="2" t="s">
        <v>372</v>
      </c>
    </row>
    <row r="6" spans="1:2" ht="18" x14ac:dyDescent="0.6">
      <c r="A6" s="2" t="s">
        <v>373</v>
      </c>
      <c r="B6" s="2" t="s">
        <v>374</v>
      </c>
    </row>
    <row r="7" spans="1:2" ht="18" x14ac:dyDescent="0.6">
      <c r="A7" s="2" t="s">
        <v>375</v>
      </c>
      <c r="B7" s="2" t="s">
        <v>376</v>
      </c>
    </row>
    <row r="8" spans="1:2" ht="18" x14ac:dyDescent="0.6">
      <c r="A8" s="2" t="s">
        <v>377</v>
      </c>
      <c r="B8" s="2" t="s">
        <v>378</v>
      </c>
    </row>
    <row r="9" spans="1:2" ht="18" x14ac:dyDescent="0.6">
      <c r="A9" s="2" t="s">
        <v>379</v>
      </c>
      <c r="B9" s="2" t="s">
        <v>26</v>
      </c>
    </row>
    <row r="10" spans="1:2" ht="18" x14ac:dyDescent="0.6">
      <c r="A10" s="20" t="s">
        <v>380</v>
      </c>
      <c r="B10" s="2" t="s">
        <v>22</v>
      </c>
    </row>
    <row r="11" spans="1:2" ht="18" x14ac:dyDescent="0.6">
      <c r="A11" s="20" t="s">
        <v>381</v>
      </c>
      <c r="B11" s="2" t="s">
        <v>24</v>
      </c>
    </row>
    <row r="12" spans="1:2" ht="18" x14ac:dyDescent="0.6">
      <c r="A12" s="20" t="s">
        <v>382</v>
      </c>
      <c r="B12" s="2" t="s">
        <v>383</v>
      </c>
    </row>
    <row r="13" spans="1:2" ht="18" x14ac:dyDescent="0.6">
      <c r="A13" s="20" t="s">
        <v>384</v>
      </c>
      <c r="B13" s="2" t="s">
        <v>385</v>
      </c>
    </row>
    <row r="14" spans="1:2" ht="18" x14ac:dyDescent="0.6">
      <c r="A14" s="2" t="s">
        <v>386</v>
      </c>
      <c r="B14" s="2" t="s">
        <v>25</v>
      </c>
    </row>
    <row r="15" spans="1:2" ht="18" x14ac:dyDescent="0.6">
      <c r="A15" s="2" t="s">
        <v>387</v>
      </c>
      <c r="B15" s="2" t="s">
        <v>388</v>
      </c>
    </row>
    <row r="16" spans="1:2" ht="18" x14ac:dyDescent="0.6">
      <c r="A16" s="2" t="s">
        <v>387</v>
      </c>
      <c r="B16" s="6" t="s">
        <v>389</v>
      </c>
    </row>
    <row r="17" spans="1:2" ht="18" x14ac:dyDescent="0.6">
      <c r="A17" s="2" t="s">
        <v>387</v>
      </c>
      <c r="B17" s="2" t="s">
        <v>390</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Q73"/>
  <sheetViews>
    <sheetView workbookViewId="0">
      <selection activeCell="E11" sqref="E11"/>
    </sheetView>
  </sheetViews>
  <sheetFormatPr defaultRowHeight="14.4" x14ac:dyDescent="0.3"/>
  <cols>
    <col min="1" max="1" width="9.44140625" customWidth="1"/>
  </cols>
  <sheetData>
    <row r="1" spans="1:17" ht="18.600000000000001" thickBot="1" x14ac:dyDescent="0.4">
      <c r="A1" s="14" t="s">
        <v>391</v>
      </c>
    </row>
    <row r="2" spans="1:17" s="5" customFormat="1" x14ac:dyDescent="0.3">
      <c r="B2" s="15" t="s">
        <v>392</v>
      </c>
      <c r="C2" s="15" t="s">
        <v>393</v>
      </c>
      <c r="D2" s="15" t="s">
        <v>394</v>
      </c>
      <c r="E2" s="15" t="s">
        <v>395</v>
      </c>
      <c r="F2" s="15" t="s">
        <v>396</v>
      </c>
      <c r="G2" s="15" t="s">
        <v>397</v>
      </c>
      <c r="H2" s="15" t="s">
        <v>398</v>
      </c>
      <c r="I2" s="15" t="s">
        <v>399</v>
      </c>
      <c r="J2" s="15" t="s">
        <v>400</v>
      </c>
      <c r="K2" s="15" t="s">
        <v>401</v>
      </c>
      <c r="L2" s="15" t="s">
        <v>402</v>
      </c>
      <c r="M2" s="15" t="s">
        <v>403</v>
      </c>
      <c r="N2" s="15" t="s">
        <v>404</v>
      </c>
      <c r="O2" s="15" t="s">
        <v>405</v>
      </c>
      <c r="P2" s="5" t="s">
        <v>406</v>
      </c>
      <c r="Q2" s="5" t="s">
        <v>407</v>
      </c>
    </row>
    <row r="3" spans="1:17" s="5" customFormat="1" x14ac:dyDescent="0.3">
      <c r="A3" s="5" t="s">
        <v>408</v>
      </c>
      <c r="B3">
        <v>3.125</v>
      </c>
      <c r="C3">
        <v>25</v>
      </c>
      <c r="D3">
        <v>5.5555555555555554</v>
      </c>
      <c r="E3">
        <v>16.666666666666668</v>
      </c>
      <c r="F3">
        <v>9.0909090909090917</v>
      </c>
      <c r="G3">
        <v>100</v>
      </c>
      <c r="H3">
        <v>6.25</v>
      </c>
      <c r="I3">
        <v>16.666666666666668</v>
      </c>
      <c r="J3">
        <v>4.3</v>
      </c>
      <c r="K3">
        <v>11.111111111111111</v>
      </c>
      <c r="L3">
        <v>12.5</v>
      </c>
      <c r="M3">
        <v>9.0909090909090917</v>
      </c>
      <c r="N3">
        <v>11.111111111111111</v>
      </c>
      <c r="O3">
        <v>25</v>
      </c>
      <c r="P3">
        <v>5.5555555555555554</v>
      </c>
      <c r="Q3">
        <v>20</v>
      </c>
    </row>
    <row r="4" spans="1:17" s="5" customFormat="1" ht="21.6" x14ac:dyDescent="0.75">
      <c r="A4" s="5" t="s">
        <v>409</v>
      </c>
      <c r="B4" s="13">
        <v>32</v>
      </c>
      <c r="C4" s="13">
        <v>4</v>
      </c>
      <c r="D4" s="13">
        <v>18</v>
      </c>
      <c r="E4" s="13">
        <v>6</v>
      </c>
      <c r="F4" s="13">
        <v>11</v>
      </c>
      <c r="G4" s="13">
        <v>1</v>
      </c>
      <c r="H4" s="13">
        <v>16</v>
      </c>
      <c r="I4" s="13">
        <v>6</v>
      </c>
      <c r="J4" s="13">
        <v>23</v>
      </c>
      <c r="K4" s="13">
        <v>9</v>
      </c>
      <c r="L4" s="13">
        <v>8</v>
      </c>
      <c r="M4" s="13">
        <v>11</v>
      </c>
      <c r="N4" s="13">
        <v>9</v>
      </c>
      <c r="O4" s="13">
        <v>4</v>
      </c>
      <c r="P4" s="13">
        <v>18</v>
      </c>
      <c r="Q4" s="13">
        <v>5</v>
      </c>
    </row>
    <row r="5" spans="1:17" ht="18" x14ac:dyDescent="0.6">
      <c r="A5" s="329" t="s">
        <v>356</v>
      </c>
      <c r="B5" s="16">
        <f>IF('Mapping template'!$I3=1,B$3,0)</f>
        <v>0</v>
      </c>
      <c r="C5" s="16">
        <f>IF('Mapping template'!$I36=1,C$3,0)</f>
        <v>0</v>
      </c>
      <c r="D5" s="16">
        <f>IF('Mapping template'!$I41=1,D$3,0)</f>
        <v>0</v>
      </c>
      <c r="E5" s="16">
        <f>IF('Mapping template'!$I60=1,E$3,0)</f>
        <v>0</v>
      </c>
      <c r="F5" s="16">
        <f>IF('Mapping template'!$I67=1,F$3,0)</f>
        <v>0</v>
      </c>
      <c r="G5" s="16">
        <f>IF('Mapping template'!$I79=1,G$3,0)</f>
        <v>0</v>
      </c>
      <c r="H5" s="16">
        <f>IF('Mapping template'!$I81=1,H$3,0)</f>
        <v>0</v>
      </c>
      <c r="I5" s="16">
        <f>IF('Mapping template'!$I98=1,I$3,0)</f>
        <v>0</v>
      </c>
      <c r="J5" s="16">
        <f>IF('Mapping template'!$I105=1,J$3,0)</f>
        <v>0</v>
      </c>
      <c r="K5" s="16">
        <f>IF('Mapping template'!$I129=1,K$3,0)</f>
        <v>0</v>
      </c>
      <c r="L5" s="16">
        <f>IF('Mapping template'!$I139=1,L$3,0)</f>
        <v>0</v>
      </c>
      <c r="M5" s="16">
        <f>IF('Mapping template'!$I148=1,M$3,0)</f>
        <v>0</v>
      </c>
      <c r="N5" s="16">
        <f>IF('Mapping template'!$I160=1,N$3,0)</f>
        <v>0</v>
      </c>
      <c r="O5" s="16">
        <f>IF('Mapping template'!$I170=1,O$3,0)</f>
        <v>0</v>
      </c>
      <c r="P5" s="16">
        <f>IF('Mapping template'!$I175=1,P$3,0)</f>
        <v>0</v>
      </c>
      <c r="Q5" s="16">
        <f>IF('Mapping template'!$I194=1,Q$3,0)</f>
        <v>0</v>
      </c>
    </row>
    <row r="6" spans="1:17" ht="18" x14ac:dyDescent="0.6">
      <c r="A6" s="329"/>
      <c r="B6" s="16">
        <f>IF('Mapping template'!$I4=1,B$3,0)</f>
        <v>0</v>
      </c>
      <c r="C6" s="16">
        <f>IF('Mapping template'!$I37=1,C$3,0)</f>
        <v>0</v>
      </c>
      <c r="D6" s="16">
        <f>IF('Mapping template'!$I42=1,D$3,0)</f>
        <v>0</v>
      </c>
      <c r="E6" s="16">
        <f>IF('Mapping template'!$I61=1,E$3,0)</f>
        <v>0</v>
      </c>
      <c r="F6" s="16">
        <f>IF('Mapping template'!$I68=1,F$3,0)</f>
        <v>0</v>
      </c>
      <c r="G6" s="16"/>
      <c r="H6" s="16">
        <f>IF('Mapping template'!$I82=1,H$3,0)</f>
        <v>0</v>
      </c>
      <c r="I6" s="16">
        <f>IF('Mapping template'!$I99=1,I$3,0)</f>
        <v>0</v>
      </c>
      <c r="J6" s="16">
        <f>IF('Mapping template'!$I106=1,J$3,0)</f>
        <v>0</v>
      </c>
      <c r="K6" s="16">
        <f>IF('Mapping template'!$I130=1,K$3,0)</f>
        <v>0</v>
      </c>
      <c r="L6" s="16">
        <f>IF('Mapping template'!$I140=1,L$3,0)</f>
        <v>0</v>
      </c>
      <c r="M6" s="16">
        <f>IF('Mapping template'!$I149=1,M$3,0)</f>
        <v>0</v>
      </c>
      <c r="N6" s="16">
        <f>IF('Mapping template'!$I161=1,N$3,0)</f>
        <v>0</v>
      </c>
      <c r="O6" s="16">
        <f>IF('Mapping template'!$I171=1,O$3,0)</f>
        <v>0</v>
      </c>
      <c r="P6" s="16">
        <f>IF('Mapping template'!$I176=1,P$3,0)</f>
        <v>0</v>
      </c>
      <c r="Q6" s="16">
        <f>IF('Mapping template'!$I195=1,Q$3,0)</f>
        <v>0</v>
      </c>
    </row>
    <row r="7" spans="1:17" ht="18" x14ac:dyDescent="0.6">
      <c r="A7" s="329"/>
      <c r="B7" s="16">
        <f>IF('Mapping template'!$I5=1,B$3,0)</f>
        <v>0</v>
      </c>
      <c r="C7" s="16">
        <f>IF('Mapping template'!$I38=1,C$3,0)</f>
        <v>0</v>
      </c>
      <c r="D7" s="16">
        <f>IF('Mapping template'!$I43=1,D$3,0)</f>
        <v>0</v>
      </c>
      <c r="E7" s="16">
        <f>IF('Mapping template'!$I62=1,E$3,0)</f>
        <v>0</v>
      </c>
      <c r="F7" s="16">
        <f>IF('Mapping template'!$I69=1,F$3,0)</f>
        <v>0</v>
      </c>
      <c r="G7" s="16"/>
      <c r="H7" s="16">
        <f>IF('Mapping template'!$I83=1,H$3,0)</f>
        <v>0</v>
      </c>
      <c r="I7" s="16">
        <f>IF('Mapping template'!$I100=1,I$3,0)</f>
        <v>0</v>
      </c>
      <c r="J7" s="16">
        <f>IF('Mapping template'!$I107=1,J$3,0)</f>
        <v>0</v>
      </c>
      <c r="K7" s="16">
        <f>IF('Mapping template'!$I131=1,K$3,0)</f>
        <v>0</v>
      </c>
      <c r="L7" s="16">
        <f>IF('Mapping template'!$I141=1,L$3,0)</f>
        <v>0</v>
      </c>
      <c r="M7" s="16">
        <f>IF('Mapping template'!$I150=1,M$3,0)</f>
        <v>0</v>
      </c>
      <c r="N7" s="16">
        <f>IF('Mapping template'!$I162=1,N$3,0)</f>
        <v>0</v>
      </c>
      <c r="O7" s="16">
        <f>IF('Mapping template'!$I172=1,O$3,0)</f>
        <v>0</v>
      </c>
      <c r="P7" s="16">
        <f>IF('Mapping template'!$I177=1,P$3,0)</f>
        <v>0</v>
      </c>
      <c r="Q7" s="16">
        <f>IF('Mapping template'!$I196=1,Q$3,0)</f>
        <v>0</v>
      </c>
    </row>
    <row r="8" spans="1:17" ht="18" x14ac:dyDescent="0.6">
      <c r="A8" s="329"/>
      <c r="B8" s="16">
        <f>IF('Mapping template'!$I6=1,B$3,0)</f>
        <v>0</v>
      </c>
      <c r="C8" s="16">
        <f>IF('Mapping template'!$I39=1,C$3,0)</f>
        <v>0</v>
      </c>
      <c r="D8" s="16">
        <f>IF('Mapping template'!$I44=1,D$3,0)</f>
        <v>0</v>
      </c>
      <c r="E8" s="16">
        <f>IF('Mapping template'!$I63=1,E$3,0)</f>
        <v>0</v>
      </c>
      <c r="F8" s="16">
        <f>IF('Mapping template'!$I70=1,F$3,0)</f>
        <v>0</v>
      </c>
      <c r="G8" s="16"/>
      <c r="H8" s="16">
        <f>IF('Mapping template'!$I84=1,H$3,0)</f>
        <v>0</v>
      </c>
      <c r="I8" s="16">
        <f>IF('Mapping template'!$I101=1,I$3,0)</f>
        <v>0</v>
      </c>
      <c r="J8" s="16">
        <f>IF('Mapping template'!$I108=1,J$3,0)</f>
        <v>0</v>
      </c>
      <c r="K8" s="16">
        <f>IF('Mapping template'!$I132=1,K$3,0)</f>
        <v>0</v>
      </c>
      <c r="L8" s="16">
        <f>IF('Mapping template'!$I142=1,L$3,0)</f>
        <v>0</v>
      </c>
      <c r="M8" s="16">
        <f>IF('Mapping template'!$I151=1,M$3,0)</f>
        <v>0</v>
      </c>
      <c r="N8" s="16">
        <f>IF('Mapping template'!$I163=1,N$3,0)</f>
        <v>0</v>
      </c>
      <c r="O8" s="16">
        <f>IF('Mapping template'!$I173=1,O$3,0)</f>
        <v>0</v>
      </c>
      <c r="P8" s="16">
        <f>IF('Mapping template'!$I178=1,P$3,0)</f>
        <v>0</v>
      </c>
      <c r="Q8" s="16">
        <f>IF('Mapping template'!$I197=1,Q$3,0)</f>
        <v>0</v>
      </c>
    </row>
    <row r="9" spans="1:17" ht="18" x14ac:dyDescent="0.6">
      <c r="A9" s="329"/>
      <c r="B9" s="16">
        <f>IF('Mapping template'!$I7=1,B$3,0)</f>
        <v>0</v>
      </c>
      <c r="C9" s="16"/>
      <c r="D9" s="16">
        <f>IF('Mapping template'!$I45=1,D$3,0)</f>
        <v>0</v>
      </c>
      <c r="E9" s="16">
        <f>IF('Mapping template'!$I64=1,E$3,0)</f>
        <v>0</v>
      </c>
      <c r="F9" s="16">
        <f>IF('Mapping template'!$I71=1,F$3,0)</f>
        <v>0</v>
      </c>
      <c r="G9" s="16"/>
      <c r="H9" s="16">
        <f>IF('Mapping template'!$I85=1,H$3,0)</f>
        <v>0</v>
      </c>
      <c r="I9" s="16">
        <f>IF('Mapping template'!$I102=1,I$3,0)</f>
        <v>0</v>
      </c>
      <c r="J9" s="16">
        <f>IF('Mapping template'!$I109=1,J$3,0)</f>
        <v>0</v>
      </c>
      <c r="K9" s="16">
        <f>IF('Mapping template'!$I133=1,K$3,0)</f>
        <v>0</v>
      </c>
      <c r="L9" s="16">
        <f>IF('Mapping template'!$I143=1,L$3,0)</f>
        <v>0</v>
      </c>
      <c r="M9" s="16">
        <f>IF('Mapping template'!$I152=1,M$3,0)</f>
        <v>0</v>
      </c>
      <c r="N9" s="16">
        <f>IF('Mapping template'!$I164=1,N$3,0)</f>
        <v>0</v>
      </c>
      <c r="O9" s="16"/>
      <c r="P9" s="16">
        <f>IF('Mapping template'!$I179=1,P$3,0)</f>
        <v>0</v>
      </c>
      <c r="Q9" s="16">
        <f>IF('Mapping template'!$I198=1,Q$3,0)</f>
        <v>0</v>
      </c>
    </row>
    <row r="10" spans="1:17" ht="18" x14ac:dyDescent="0.6">
      <c r="A10" s="329"/>
      <c r="B10" s="16">
        <f>IF('Mapping template'!$I8=1,B$3,0)</f>
        <v>0</v>
      </c>
      <c r="C10" s="16"/>
      <c r="D10" s="16">
        <f>IF('Mapping template'!$I46=1,D$3,0)</f>
        <v>0</v>
      </c>
      <c r="E10" s="16">
        <f>IF('Mapping template'!$I65=1,E$3,0)</f>
        <v>0</v>
      </c>
      <c r="F10" s="16">
        <f>IF('Mapping template'!$I72=1,F$3,0)</f>
        <v>0</v>
      </c>
      <c r="G10" s="16"/>
      <c r="H10" s="16">
        <f>IF('Mapping template'!$I86=1,H$3,0)</f>
        <v>0</v>
      </c>
      <c r="I10" s="16">
        <f>IF('Mapping template'!$I103=1,I$3,0)</f>
        <v>0</v>
      </c>
      <c r="J10" s="16">
        <f>IF('Mapping template'!$I110=1,J$3,0)</f>
        <v>0</v>
      </c>
      <c r="K10" s="16">
        <f>IF('Mapping template'!$I134=1,K$3,0)</f>
        <v>0</v>
      </c>
      <c r="L10" s="16">
        <f>IF('Mapping template'!$I144=1,L$3,0)</f>
        <v>0</v>
      </c>
      <c r="M10" s="16">
        <f>IF('Mapping template'!$I153=1,M$3,0)</f>
        <v>0</v>
      </c>
      <c r="N10" s="16">
        <f>IF('Mapping template'!$I165=1,N$3,0)</f>
        <v>0</v>
      </c>
      <c r="O10" s="16"/>
      <c r="P10" s="16">
        <f>IF('Mapping template'!$I180=1,P$3,0)</f>
        <v>0</v>
      </c>
    </row>
    <row r="11" spans="1:17" ht="18" x14ac:dyDescent="0.6">
      <c r="A11" s="329"/>
      <c r="B11" s="16">
        <f>IF('Mapping template'!$I9=1,B$3,0)</f>
        <v>0</v>
      </c>
      <c r="C11" s="16"/>
      <c r="D11" s="16">
        <f>IF('Mapping template'!$I47=1,D$3,0)</f>
        <v>0</v>
      </c>
      <c r="E11" s="16"/>
      <c r="F11" s="16">
        <f>IF('Mapping template'!$I73=1,F$3,0)</f>
        <v>0</v>
      </c>
      <c r="G11" s="16"/>
      <c r="H11" s="16">
        <f>IF('Mapping template'!$I87=1,H$3,0)</f>
        <v>0</v>
      </c>
      <c r="I11" s="16"/>
      <c r="J11" s="16">
        <f>IF('Mapping template'!$I111=1,J$3,0)</f>
        <v>0</v>
      </c>
      <c r="K11" s="16">
        <f>IF('Mapping template'!$I135=1,K$3,0)</f>
        <v>0</v>
      </c>
      <c r="L11" s="16">
        <f>IF('Mapping template'!$I145=1,L$3,0)</f>
        <v>0</v>
      </c>
      <c r="M11" s="16">
        <f>IF('Mapping template'!$I154=1,M$3,0)</f>
        <v>0</v>
      </c>
      <c r="N11" s="16">
        <f>IF('Mapping template'!$I166=1,N$3,0)</f>
        <v>0</v>
      </c>
      <c r="O11" s="16"/>
      <c r="P11" s="16">
        <f>IF('Mapping template'!$I181=1,P$3,0)</f>
        <v>0</v>
      </c>
    </row>
    <row r="12" spans="1:17" ht="18" x14ac:dyDescent="0.6">
      <c r="A12" s="329"/>
      <c r="B12" s="16">
        <f>IF('Mapping template'!$I10=1,B$3,0)</f>
        <v>0</v>
      </c>
      <c r="C12" s="16"/>
      <c r="D12" s="16">
        <f>IF('Mapping template'!$I48=1,D$3,0)</f>
        <v>0</v>
      </c>
      <c r="E12" s="16"/>
      <c r="F12" s="16">
        <f>IF('Mapping template'!$I74=1,F$3,0)</f>
        <v>0</v>
      </c>
      <c r="G12" s="16"/>
      <c r="H12" s="16">
        <f>IF('Mapping template'!$I88=1,H$3,0)</f>
        <v>0</v>
      </c>
      <c r="I12" s="16"/>
      <c r="J12" s="16">
        <f>IF('Mapping template'!$I112=1,J$3,0)</f>
        <v>0</v>
      </c>
      <c r="K12" s="16">
        <f>IF('Mapping template'!$I136=1,K$3,0)</f>
        <v>0</v>
      </c>
      <c r="L12" s="16">
        <f>IF('Mapping template'!$I146=1,L$3,0)</f>
        <v>0</v>
      </c>
      <c r="M12" s="16">
        <f>IF('Mapping template'!$I155=1,M$3,0)</f>
        <v>0</v>
      </c>
      <c r="N12" s="16">
        <f>IF('Mapping template'!$I167=1,N$3,0)</f>
        <v>0</v>
      </c>
      <c r="O12" s="16"/>
      <c r="P12" s="16">
        <f>IF('Mapping template'!$I182=1,P$3,0)</f>
        <v>0</v>
      </c>
    </row>
    <row r="13" spans="1:17" ht="18" x14ac:dyDescent="0.6">
      <c r="A13" s="329"/>
      <c r="B13" s="16">
        <f>IF('Mapping template'!$I11=1,B$3,0)</f>
        <v>0</v>
      </c>
      <c r="C13" s="16"/>
      <c r="D13" s="16">
        <f>IF('Mapping template'!$I49=1,D$3,0)</f>
        <v>0</v>
      </c>
      <c r="E13" s="16"/>
      <c r="F13" s="16">
        <f>IF('Mapping template'!$I75=1,F$3,0)</f>
        <v>0</v>
      </c>
      <c r="G13" s="16"/>
      <c r="H13" s="16">
        <f>IF('Mapping template'!$I89=1,H$3,0)</f>
        <v>0</v>
      </c>
      <c r="I13" s="16"/>
      <c r="J13" s="16">
        <f>IF('Mapping template'!$I113=1,J$3,0)</f>
        <v>0</v>
      </c>
      <c r="K13" s="16">
        <f>IF('Mapping template'!$I137=1,K$3,0)</f>
        <v>0</v>
      </c>
      <c r="L13" s="16"/>
      <c r="M13" s="16">
        <f>IF('Mapping template'!$I156=1,M$3,0)</f>
        <v>0</v>
      </c>
      <c r="N13" s="16">
        <f>IF('Mapping template'!$I168=1,N$3,0)</f>
        <v>0</v>
      </c>
      <c r="O13" s="16"/>
      <c r="P13" s="16">
        <f>IF('Mapping template'!$I183=1,P$3,0)</f>
        <v>0</v>
      </c>
    </row>
    <row r="14" spans="1:17" ht="18" x14ac:dyDescent="0.6">
      <c r="A14" s="329"/>
      <c r="B14" s="16">
        <f>IF('Mapping template'!$I12=1,B$3,0)</f>
        <v>0</v>
      </c>
      <c r="C14" s="16"/>
      <c r="D14" s="16">
        <f>IF('Mapping template'!$I50=1,D$3,0)</f>
        <v>0</v>
      </c>
      <c r="E14" s="16"/>
      <c r="F14" s="16">
        <f>IF('Mapping template'!$I76=1,F$3,0)</f>
        <v>0</v>
      </c>
      <c r="G14" s="16"/>
      <c r="H14" s="16">
        <f>IF('Mapping template'!$I90=1,H$3,0)</f>
        <v>0</v>
      </c>
      <c r="I14" s="16"/>
      <c r="J14" s="16">
        <f>IF('Mapping template'!$I114=1,J$3,0)</f>
        <v>0</v>
      </c>
      <c r="K14" s="16"/>
      <c r="L14" s="16"/>
      <c r="M14" s="16">
        <f>IF('Mapping template'!$I157=1,M$3,0)</f>
        <v>0</v>
      </c>
      <c r="N14" s="16"/>
      <c r="O14" s="16"/>
      <c r="P14" s="16">
        <f>IF('Mapping template'!$I184=1,P$3,0)</f>
        <v>0</v>
      </c>
    </row>
    <row r="15" spans="1:17" ht="18" x14ac:dyDescent="0.6">
      <c r="A15" s="329"/>
      <c r="B15" s="16">
        <f>IF('Mapping template'!$I13=1,B$3,0)</f>
        <v>0</v>
      </c>
      <c r="C15" s="16"/>
      <c r="D15" s="16">
        <f>IF('Mapping template'!$I51=1,D$3,0)</f>
        <v>0</v>
      </c>
      <c r="E15" s="16"/>
      <c r="F15" s="16">
        <f>IF('Mapping template'!$I77=1,F$3,0)</f>
        <v>0</v>
      </c>
      <c r="G15" s="16"/>
      <c r="H15" s="16">
        <f>IF('Mapping template'!$I91=1,H$3,0)</f>
        <v>0</v>
      </c>
      <c r="I15" s="16"/>
      <c r="J15" s="16">
        <f>IF('Mapping template'!$I115=1,J$3,0)</f>
        <v>0</v>
      </c>
      <c r="K15" s="16"/>
      <c r="L15" s="16"/>
      <c r="M15" s="16">
        <f>IF('Mapping template'!$I158=1,M$3,0)</f>
        <v>0</v>
      </c>
      <c r="N15" s="16"/>
      <c r="O15" s="16"/>
      <c r="P15" s="16">
        <f>IF('Mapping template'!$I185=1,P$3,0)</f>
        <v>0</v>
      </c>
    </row>
    <row r="16" spans="1:17" ht="18" x14ac:dyDescent="0.6">
      <c r="A16" s="329"/>
      <c r="B16" s="16">
        <f>IF('Mapping template'!$I14=1,B$3,0)</f>
        <v>0</v>
      </c>
      <c r="C16" s="16"/>
      <c r="D16" s="16">
        <f>IF('Mapping template'!$I52=1,D$3,0)</f>
        <v>0</v>
      </c>
      <c r="E16" s="16"/>
      <c r="F16" s="16"/>
      <c r="G16" s="16"/>
      <c r="H16" s="16">
        <f>IF('Mapping template'!$I92=1,H$3,0)</f>
        <v>0</v>
      </c>
      <c r="I16" s="16"/>
      <c r="J16" s="16">
        <f>IF('Mapping template'!$I116=1,J$3,0)</f>
        <v>0</v>
      </c>
      <c r="K16" s="16"/>
      <c r="L16" s="16"/>
      <c r="M16" s="16"/>
      <c r="N16" s="16"/>
      <c r="O16" s="16"/>
      <c r="P16" s="16">
        <f>IF('Mapping template'!$I186=1,P$3,0)</f>
        <v>0</v>
      </c>
    </row>
    <row r="17" spans="1:16" ht="18" x14ac:dyDescent="0.6">
      <c r="A17" s="329"/>
      <c r="B17" s="16">
        <f>IF('Mapping template'!$I15=1,B$3,0)</f>
        <v>0</v>
      </c>
      <c r="C17" s="16"/>
      <c r="D17" s="16">
        <f>IF('Mapping template'!$I53=1,D$3,0)</f>
        <v>0</v>
      </c>
      <c r="E17" s="16"/>
      <c r="F17" s="16"/>
      <c r="G17" s="16"/>
      <c r="H17" s="16">
        <f>IF('Mapping template'!$I93=1,H$3,0)</f>
        <v>0</v>
      </c>
      <c r="I17" s="16"/>
      <c r="J17" s="16">
        <f>IF('Mapping template'!$I117=1,J$3,0)</f>
        <v>0</v>
      </c>
      <c r="K17" s="16"/>
      <c r="L17" s="16"/>
      <c r="M17" s="16"/>
      <c r="N17" s="16"/>
      <c r="O17" s="16"/>
      <c r="P17" s="16">
        <f>IF('Mapping template'!$I187=1,P$3,0)</f>
        <v>0</v>
      </c>
    </row>
    <row r="18" spans="1:16" ht="18" x14ac:dyDescent="0.6">
      <c r="A18" s="329"/>
      <c r="B18" s="16">
        <f>IF('Mapping template'!$I16=1,B$3,0)</f>
        <v>0</v>
      </c>
      <c r="C18" s="16"/>
      <c r="D18" s="16">
        <f>IF('Mapping template'!$I54=1,D$3,0)</f>
        <v>0</v>
      </c>
      <c r="E18" s="16"/>
      <c r="F18" s="16"/>
      <c r="G18" s="16"/>
      <c r="H18" s="16">
        <f>IF('Mapping template'!$I94=1,H$3,0)</f>
        <v>0</v>
      </c>
      <c r="I18" s="16"/>
      <c r="J18" s="16">
        <f>IF('Mapping template'!$I118=1,J$3,0)</f>
        <v>0</v>
      </c>
      <c r="K18" s="16"/>
      <c r="L18" s="16"/>
      <c r="M18" s="16"/>
      <c r="N18" s="16"/>
      <c r="O18" s="16"/>
      <c r="P18" s="16">
        <f>IF('Mapping template'!$I188=1,P$3,0)</f>
        <v>0</v>
      </c>
    </row>
    <row r="19" spans="1:16" ht="18" x14ac:dyDescent="0.6">
      <c r="A19" s="329"/>
      <c r="B19" s="16">
        <f>IF('Mapping template'!$I17=1,B$3,0)</f>
        <v>0</v>
      </c>
      <c r="C19" s="16"/>
      <c r="D19" s="16">
        <f>IF('Mapping template'!$I55=1,D$3,0)</f>
        <v>0</v>
      </c>
      <c r="E19" s="16"/>
      <c r="F19" s="16"/>
      <c r="G19" s="16"/>
      <c r="H19" s="16">
        <f>IF('Mapping template'!$I95=1,H$3,0)</f>
        <v>0</v>
      </c>
      <c r="I19" s="16"/>
      <c r="J19" s="16">
        <f>IF('Mapping template'!$I119=1,J$3,0)</f>
        <v>0</v>
      </c>
      <c r="K19" s="16"/>
      <c r="L19" s="16"/>
      <c r="M19" s="16"/>
      <c r="N19" s="16"/>
      <c r="O19" s="16"/>
      <c r="P19" s="16">
        <f>IF('Mapping template'!$I189=1,P$3,0)</f>
        <v>0</v>
      </c>
    </row>
    <row r="20" spans="1:16" ht="18" x14ac:dyDescent="0.6">
      <c r="A20" s="329"/>
      <c r="B20" s="16">
        <f>IF('Mapping template'!$I18=1,B$3,0)</f>
        <v>0</v>
      </c>
      <c r="C20" s="16"/>
      <c r="D20" s="16">
        <f>IF('Mapping template'!$I56=1,D$3,0)</f>
        <v>0</v>
      </c>
      <c r="E20" s="16"/>
      <c r="F20" s="16"/>
      <c r="G20" s="16"/>
      <c r="H20" s="16">
        <f>IF('Mapping template'!$I96=1,H$3,0)</f>
        <v>0</v>
      </c>
      <c r="I20" s="16"/>
      <c r="J20" s="16">
        <f>IF('Mapping template'!$I120=1,J$3,0)</f>
        <v>0</v>
      </c>
      <c r="K20" s="16"/>
      <c r="L20" s="16"/>
      <c r="M20" s="16"/>
      <c r="N20" s="16"/>
      <c r="O20" s="16"/>
      <c r="P20" s="16">
        <f>IF('Mapping template'!$I190=1,P$3,0)</f>
        <v>0</v>
      </c>
    </row>
    <row r="21" spans="1:16" ht="18" x14ac:dyDescent="0.6">
      <c r="A21" s="329"/>
      <c r="B21" s="16">
        <f>IF('Mapping template'!$I19=1,B$3,0)</f>
        <v>0</v>
      </c>
      <c r="C21" s="16"/>
      <c r="D21" s="16">
        <f>IF('Mapping template'!$I57=1,D$3,0)</f>
        <v>0</v>
      </c>
      <c r="E21" s="16"/>
      <c r="F21" s="16"/>
      <c r="G21" s="16"/>
      <c r="H21" s="16"/>
      <c r="I21" s="16"/>
      <c r="J21" s="16">
        <f>IF('Mapping template'!$I121=1,J$3,0)</f>
        <v>0</v>
      </c>
      <c r="K21" s="16"/>
      <c r="L21" s="16"/>
      <c r="M21" s="16"/>
      <c r="N21" s="16"/>
      <c r="O21" s="16"/>
      <c r="P21" s="16">
        <f>IF('Mapping template'!$I191=1,P$3,0)</f>
        <v>0</v>
      </c>
    </row>
    <row r="22" spans="1:16" ht="18" x14ac:dyDescent="0.6">
      <c r="A22" s="329"/>
      <c r="B22" s="16">
        <f>IF('Mapping template'!$I20=1,B$3,0)</f>
        <v>0</v>
      </c>
      <c r="C22" s="16"/>
      <c r="D22" s="16">
        <f>IF('Mapping template'!$I58=1,D$3,0)</f>
        <v>0</v>
      </c>
      <c r="E22" s="16"/>
      <c r="F22" s="16"/>
      <c r="G22" s="16"/>
      <c r="H22" s="16"/>
      <c r="I22" s="16"/>
      <c r="J22" s="16">
        <f>IF('Mapping template'!$I122=1,J$3,0)</f>
        <v>0</v>
      </c>
      <c r="K22" s="16"/>
      <c r="L22" s="16"/>
      <c r="M22" s="16"/>
      <c r="N22" s="16"/>
      <c r="O22" s="16"/>
      <c r="P22" s="16">
        <f>IF('Mapping template'!$I192=1,P$3,0)</f>
        <v>0</v>
      </c>
    </row>
    <row r="23" spans="1:16" ht="18" x14ac:dyDescent="0.6">
      <c r="A23" s="329"/>
      <c r="B23" s="16">
        <f>IF('Mapping template'!$I21=1,B$3,0)</f>
        <v>0</v>
      </c>
      <c r="C23" s="16"/>
      <c r="D23" s="16"/>
      <c r="E23" s="16"/>
      <c r="F23" s="16"/>
      <c r="G23" s="16"/>
      <c r="H23" s="16"/>
      <c r="I23" s="16"/>
      <c r="J23" s="16">
        <f>IF('Mapping template'!$I123=1,J$3,0)</f>
        <v>0</v>
      </c>
      <c r="K23" s="16"/>
      <c r="L23" s="16"/>
      <c r="M23" s="16"/>
      <c r="N23" s="16"/>
      <c r="O23" s="16"/>
    </row>
    <row r="24" spans="1:16" ht="18" x14ac:dyDescent="0.6">
      <c r="A24" s="329"/>
      <c r="B24" s="16">
        <f>IF('Mapping template'!$I22=1,B$3,0)</f>
        <v>0</v>
      </c>
      <c r="C24" s="16"/>
      <c r="D24" s="16"/>
      <c r="E24" s="16"/>
      <c r="F24" s="16"/>
      <c r="G24" s="16"/>
      <c r="H24" s="16"/>
      <c r="I24" s="16"/>
      <c r="J24" s="16">
        <f>IF('Mapping template'!$I124=1,J$3,0)</f>
        <v>0</v>
      </c>
      <c r="K24" s="16"/>
      <c r="L24" s="16"/>
      <c r="M24" s="16"/>
      <c r="N24" s="16"/>
      <c r="O24" s="16"/>
    </row>
    <row r="25" spans="1:16" ht="18" x14ac:dyDescent="0.6">
      <c r="A25" s="329"/>
      <c r="B25" s="16">
        <f>IF('Mapping template'!$I23=1,B$3,0)</f>
        <v>0</v>
      </c>
      <c r="C25" s="16"/>
      <c r="D25" s="16"/>
      <c r="E25" s="16"/>
      <c r="F25" s="16"/>
      <c r="G25" s="16"/>
      <c r="H25" s="16"/>
      <c r="I25" s="16"/>
      <c r="J25" s="16">
        <f>IF('Mapping template'!$I125=1,J$3,0)</f>
        <v>0</v>
      </c>
      <c r="K25" s="16"/>
      <c r="L25" s="16"/>
      <c r="M25" s="16"/>
      <c r="N25" s="16"/>
      <c r="O25" s="16"/>
    </row>
    <row r="26" spans="1:16" ht="18" x14ac:dyDescent="0.6">
      <c r="B26" s="16">
        <f>IF('Mapping template'!$I24=1,B$3,0)</f>
        <v>0</v>
      </c>
      <c r="J26" s="16">
        <f>IF('Mapping template'!$I126=1,J$3,0)</f>
        <v>0</v>
      </c>
    </row>
    <row r="27" spans="1:16" ht="18" x14ac:dyDescent="0.6">
      <c r="B27" s="16">
        <f>IF('Mapping template'!$I25=1,B$3,0)</f>
        <v>0</v>
      </c>
      <c r="J27" s="16">
        <f>IF('Mapping template'!$I127=1,J$3,0)</f>
        <v>0</v>
      </c>
    </row>
    <row r="28" spans="1:16" ht="18" x14ac:dyDescent="0.6">
      <c r="B28" s="16">
        <f>IF('Mapping template'!$I26=1,B$3,0)</f>
        <v>0</v>
      </c>
    </row>
    <row r="29" spans="1:16" ht="18" x14ac:dyDescent="0.6">
      <c r="B29" s="16">
        <f>IF('Mapping template'!$I27=1,B$3,0)</f>
        <v>0</v>
      </c>
    </row>
    <row r="30" spans="1:16" ht="18" x14ac:dyDescent="0.6">
      <c r="B30" s="16">
        <f>IF('Mapping template'!$I28=1,B$3,0)</f>
        <v>0</v>
      </c>
    </row>
    <row r="31" spans="1:16" ht="18" x14ac:dyDescent="0.6">
      <c r="B31" s="16">
        <f>IF('Mapping template'!$I29=1,B$3,0)</f>
        <v>0</v>
      </c>
    </row>
    <row r="32" spans="1:16" ht="18" x14ac:dyDescent="0.6">
      <c r="B32" s="16">
        <f>IF('Mapping template'!$I30=1,B$3,0)</f>
        <v>0</v>
      </c>
    </row>
    <row r="33" spans="2:2" ht="18" x14ac:dyDescent="0.6">
      <c r="B33" s="16">
        <f>IF('Mapping template'!$I31=1,B$3,0)</f>
        <v>0</v>
      </c>
    </row>
    <row r="34" spans="2:2" ht="18" x14ac:dyDescent="0.6">
      <c r="B34" s="16">
        <f>IF('Mapping template'!$I32=1,B$3,0)</f>
        <v>0</v>
      </c>
    </row>
    <row r="35" spans="2:2" ht="18" x14ac:dyDescent="0.6">
      <c r="B35" s="16">
        <f>IF('Mapping template'!$I33=1,B$3,0)</f>
        <v>0</v>
      </c>
    </row>
    <row r="36" spans="2:2" ht="18" x14ac:dyDescent="0.6">
      <c r="B36" s="16">
        <f>IF('Mapping template'!$I34=1,B$3,0)</f>
        <v>0</v>
      </c>
    </row>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sheetData>
  <mergeCells count="1">
    <mergeCell ref="A5:A25"/>
  </mergeCells>
  <phoneticPr fontId="7"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1e336e-eb2e-4526-bd5f-3e0ee4a4c411">
      <Terms xmlns="http://schemas.microsoft.com/office/infopath/2007/PartnerControls"/>
    </lcf76f155ced4ddcb4097134ff3c332f>
    <TaxCatchAll xmlns="4fba6418-506c-4512-b45b-bc7d16dfaf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104287E7D3B642B22245731A9EC4F4" ma:contentTypeVersion="15" ma:contentTypeDescription="Create a new document." ma:contentTypeScope="" ma:versionID="8b8302c9986460ec446ae07cfb8dbf50">
  <xsd:schema xmlns:xsd="http://www.w3.org/2001/XMLSchema" xmlns:xs="http://www.w3.org/2001/XMLSchema" xmlns:p="http://schemas.microsoft.com/office/2006/metadata/properties" xmlns:ns2="851e336e-eb2e-4526-bd5f-3e0ee4a4c411" xmlns:ns3="4fba6418-506c-4512-b45b-bc7d16dfaf5d" targetNamespace="http://schemas.microsoft.com/office/2006/metadata/properties" ma:root="true" ma:fieldsID="ba426119f64feb5f02ba3b5bbfada647" ns2:_="" ns3:_="">
    <xsd:import namespace="851e336e-eb2e-4526-bd5f-3e0ee4a4c411"/>
    <xsd:import namespace="4fba6418-506c-4512-b45b-bc7d16dfaf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e336e-eb2e-4526-bd5f-3e0ee4a4c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a6418-506c-4512-b45b-bc7d16dfaf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179f1-fb67-46df-950c-ac6beeabc66e}" ma:internalName="TaxCatchAll" ma:showField="CatchAllData" ma:web="4fba6418-506c-4512-b45b-bc7d16dfaf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C3B7C8-B04C-4AF7-8DFF-FCDDF33B4835}">
  <ds:schemaRefs>
    <ds:schemaRef ds:uri="http://schemas.microsoft.com/office/2006/metadata/properties"/>
    <ds:schemaRef ds:uri="http://schemas.microsoft.com/office/infopath/2007/PartnerControls"/>
    <ds:schemaRef ds:uri="2717a2cc-f512-4d49-8f27-545b42fa0c9a"/>
    <ds:schemaRef ds:uri="c1745aab-47d5-421a-999d-4b79c06ba2f6"/>
  </ds:schemaRefs>
</ds:datastoreItem>
</file>

<file path=customXml/itemProps2.xml><?xml version="1.0" encoding="utf-8"?>
<ds:datastoreItem xmlns:ds="http://schemas.openxmlformats.org/officeDocument/2006/customXml" ds:itemID="{65995739-0422-4EF4-9046-C5F0951D1D4D}"/>
</file>

<file path=customXml/itemProps3.xml><?xml version="1.0" encoding="utf-8"?>
<ds:datastoreItem xmlns:ds="http://schemas.openxmlformats.org/officeDocument/2006/customXml" ds:itemID="{87D1E921-E607-434B-A88A-2F89389D5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and mapping guidance</vt:lpstr>
      <vt:lpstr>Mapping template</vt:lpstr>
      <vt:lpstr> 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Sara Byrne</cp:lastModifiedBy>
  <cp:revision/>
  <dcterms:created xsi:type="dcterms:W3CDTF">2021-10-27T10:45:58Z</dcterms:created>
  <dcterms:modified xsi:type="dcterms:W3CDTF">2022-06-17T16:59:40Z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0x0101002B104287E7D3B642B22245731A9EC4F4</vt:lpwstr>
  </property>
  <property fmtid="{D5CDD505-2E9C-101B-9397-08002B2CF9AE}" pid="3" name="MediaServiceImageTags">
    <vt:lpwstr/>
  </property>
</Properties>
</file>