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mspa.sharepoint.com/sites/CIMSPAEducation/Shared Documents/5. Endorsements/Mapping Documents/Occupations/"/>
    </mc:Choice>
  </mc:AlternateContent>
  <xr:revisionPtr revIDLastSave="0" documentId="8_{3B92CE04-172A-4C88-A49A-8B1C96E53E3A}" xr6:coauthVersionLast="47" xr6:coauthVersionMax="47" xr10:uidLastSave="{00000000-0000-0000-0000-000000000000}"/>
  <bookViews>
    <workbookView xWindow="-108" yWindow="-108" windowWidth="23256" windowHeight="12456" activeTab="1" xr2:uid="{A28DFB68-0578-4E97-9E84-47FD3943123C}"/>
    <workbookView xWindow="22932" yWindow="-108" windowWidth="23256" windowHeight="12456" activeTab="1" xr2:uid="{8BB3A494-1FA5-4198-AEAA-1EEE533DB201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K433" i="2" a="1"/>
  <c r="K433" i="2" s="1"/>
  <c r="K415" i="2" a="1"/>
  <c r="K415" i="2" s="1"/>
  <c r="K390" i="2" a="1"/>
  <c r="K390" i="2" s="1"/>
  <c r="K388" i="2" a="1"/>
  <c r="K388" i="2" s="1"/>
  <c r="K371" i="2" a="1"/>
  <c r="K371" i="2" s="1"/>
  <c r="K362" i="2" a="1"/>
  <c r="K362" i="2" s="1"/>
  <c r="K358" i="2" a="1"/>
  <c r="K358" i="2" s="1"/>
  <c r="K334" i="2" a="1"/>
  <c r="K334" i="2" s="1"/>
  <c r="K328" i="2" a="1"/>
  <c r="K328" i="2" s="1"/>
  <c r="K322" i="2" a="1"/>
  <c r="K322" i="2" s="1"/>
  <c r="K317" i="2" a="1"/>
  <c r="K317" i="2" s="1"/>
  <c r="K305" i="2" a="1"/>
  <c r="K305" i="2" s="1"/>
  <c r="K302" i="2" a="1"/>
  <c r="K302" i="2" s="1"/>
  <c r="K298" i="2" a="1"/>
  <c r="K298" i="2" s="1"/>
  <c r="K293" i="2" a="1"/>
  <c r="K293" i="2" s="1"/>
  <c r="K285" i="2" a="1"/>
  <c r="K285" i="2" s="1"/>
  <c r="K279" i="2" a="1"/>
  <c r="K279" i="2" s="1"/>
  <c r="K273" i="2" a="1"/>
  <c r="K273" i="2" s="1"/>
  <c r="K269" i="2" a="1"/>
  <c r="K269" i="2" s="1"/>
  <c r="K267" i="2" a="1"/>
  <c r="K267" i="2" s="1"/>
  <c r="K265" i="2" a="1"/>
  <c r="K265" i="2" s="1"/>
  <c r="K261" i="2" a="1"/>
  <c r="K261" i="2" s="1"/>
  <c r="K255" i="2" a="1"/>
  <c r="K255" i="2" s="1"/>
  <c r="K248" i="2" a="1"/>
  <c r="K248" i="2" s="1"/>
  <c r="K241" i="2" a="1"/>
  <c r="K241" i="2" s="1"/>
  <c r="K234" i="2" a="1"/>
  <c r="K234" i="2" s="1"/>
  <c r="K218" i="2" a="1"/>
  <c r="K218" i="2" s="1"/>
  <c r="K214" i="2" a="1"/>
  <c r="K214" i="2" s="1"/>
  <c r="K209" i="2" a="1"/>
  <c r="K209" i="2" s="1"/>
  <c r="K206" i="2" a="1"/>
  <c r="K206" i="2" s="1"/>
  <c r="K199" i="2" a="1"/>
  <c r="K199" i="2" s="1"/>
  <c r="K194" i="2" a="1"/>
  <c r="K194" i="2" s="1"/>
  <c r="K190" i="2" a="1"/>
  <c r="K190" i="2" s="1"/>
  <c r="K183" i="2" a="1"/>
  <c r="K183" i="2" s="1"/>
  <c r="K178" i="2" a="1"/>
  <c r="K178" i="2" s="1"/>
  <c r="K175" i="2" a="1"/>
  <c r="K175" i="2" s="1"/>
  <c r="K173" i="2" a="1"/>
  <c r="K173" i="2" s="1"/>
  <c r="K168" i="2" a="1"/>
  <c r="K168" i="2" s="1"/>
  <c r="K159" i="2" a="1"/>
  <c r="K159" i="2" s="1"/>
  <c r="K156" i="2" a="1"/>
  <c r="K156" i="2" s="1"/>
  <c r="K150" i="2" a="1"/>
  <c r="K150" i="2" s="1"/>
  <c r="K144" i="2" a="1"/>
  <c r="K144" i="2" s="1"/>
  <c r="K141" i="2" a="1"/>
  <c r="K141" i="2" s="1"/>
  <c r="K138" i="2" a="1"/>
  <c r="K138" i="2" s="1"/>
  <c r="K131" i="2" a="1"/>
  <c r="K131" i="2" s="1"/>
  <c r="K128" i="2" a="1"/>
  <c r="K128" i="2" s="1"/>
  <c r="K122" i="2" a="1"/>
  <c r="K122" i="2" s="1"/>
  <c r="K118" i="2" a="1"/>
  <c r="K118" i="2" s="1"/>
  <c r="K115" i="2" a="1"/>
  <c r="K115" i="2" s="1"/>
  <c r="K111" i="2" a="1"/>
  <c r="K111" i="2" s="1"/>
  <c r="K101" i="2" a="1"/>
  <c r="K101" i="2" s="1"/>
  <c r="K95" i="2" a="1"/>
  <c r="K95" i="2" s="1"/>
  <c r="K87" i="2" a="1"/>
  <c r="K87" i="2" s="1"/>
  <c r="K79" i="2" a="1"/>
  <c r="K79" i="2" s="1"/>
  <c r="K73" i="2" a="1"/>
  <c r="K73" i="2" s="1"/>
  <c r="K66" i="2" a="1"/>
  <c r="K66" i="2" s="1"/>
  <c r="K55" i="2" a="1"/>
  <c r="K55" i="2" s="1"/>
  <c r="K46" i="2" a="1"/>
  <c r="K46" i="2" s="1"/>
  <c r="K42" i="2" a="1"/>
  <c r="K42" i="2" s="1"/>
  <c r="K38" i="2" a="1"/>
  <c r="K38" i="2" s="1"/>
  <c r="K32" i="2" a="1"/>
  <c r="K32" i="2" s="1"/>
  <c r="K24" i="2" a="1"/>
  <c r="K24" i="2" s="1"/>
  <c r="K14" i="2" a="1"/>
  <c r="K14" i="2" s="1"/>
  <c r="K5" i="2"/>
  <c r="AD5" i="4"/>
  <c r="AD6" i="4"/>
  <c r="AD7" i="4"/>
  <c r="AD8" i="4"/>
  <c r="AD9" i="4"/>
  <c r="AD10" i="4"/>
  <c r="AD11" i="4"/>
  <c r="AD12" i="4"/>
  <c r="AD13" i="4"/>
  <c r="AD14" i="4"/>
  <c r="AD15" i="4"/>
  <c r="AD16" i="4"/>
  <c r="AD4" i="4"/>
  <c r="AC5" i="4"/>
  <c r="AC6" i="4"/>
  <c r="AC7" i="4"/>
  <c r="AC8" i="4"/>
  <c r="AC9" i="4"/>
  <c r="AC10" i="4"/>
  <c r="AC11" i="4"/>
  <c r="AC12" i="4"/>
  <c r="AC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4" i="4"/>
  <c r="T5" i="4"/>
  <c r="T6" i="4"/>
  <c r="T7" i="4"/>
  <c r="T8" i="4"/>
  <c r="T4" i="4"/>
  <c r="S5" i="4"/>
  <c r="S6" i="4"/>
  <c r="S7" i="4"/>
  <c r="S8" i="4"/>
  <c r="S9" i="4"/>
  <c r="S10" i="4"/>
  <c r="S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4" i="4"/>
  <c r="Q5" i="4"/>
  <c r="Q6" i="4"/>
  <c r="Q7" i="4"/>
  <c r="Q8" i="4"/>
  <c r="Q9" i="4"/>
  <c r="Q10" i="4"/>
  <c r="Q11" i="4"/>
  <c r="Q12" i="4"/>
  <c r="Q13" i="4"/>
  <c r="Q14" i="4"/>
  <c r="Q15" i="4"/>
  <c r="Q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4" i="4"/>
  <c r="O5" i="4"/>
  <c r="O6" i="4"/>
  <c r="O7" i="4"/>
  <c r="O8" i="4"/>
  <c r="O9" i="4"/>
  <c r="O10" i="4"/>
  <c r="O11" i="4"/>
  <c r="O12" i="4"/>
  <c r="O4" i="4"/>
  <c r="N5" i="4"/>
  <c r="N6" i="4"/>
  <c r="N7" i="4"/>
  <c r="N8" i="4"/>
  <c r="N9" i="4"/>
  <c r="N10" i="4"/>
  <c r="N11" i="4"/>
  <c r="N12" i="4"/>
  <c r="M5" i="4"/>
  <c r="M6" i="4"/>
  <c r="M7" i="4"/>
  <c r="M8" i="4"/>
  <c r="M9" i="4"/>
  <c r="M10" i="4"/>
  <c r="M11" i="4"/>
  <c r="M4" i="4"/>
  <c r="N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4" i="4"/>
  <c r="K5" i="4"/>
  <c r="K6" i="4"/>
  <c r="K7" i="4"/>
  <c r="K8" i="4"/>
  <c r="K9" i="4"/>
  <c r="K10" i="4"/>
  <c r="K11" i="4"/>
  <c r="K12" i="4"/>
  <c r="K13" i="4"/>
  <c r="K14" i="4"/>
  <c r="K15" i="4"/>
  <c r="K16" i="4"/>
  <c r="K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4" i="4"/>
  <c r="I5" i="4"/>
  <c r="I6" i="4"/>
  <c r="I7" i="4"/>
  <c r="I8" i="4"/>
  <c r="I9" i="4"/>
  <c r="I10" i="4"/>
  <c r="I11" i="4"/>
  <c r="I12" i="4"/>
  <c r="I13" i="4"/>
  <c r="I14" i="4"/>
  <c r="I15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4" i="4"/>
  <c r="F5" i="4"/>
  <c r="F6" i="4"/>
  <c r="F7" i="4"/>
  <c r="F8" i="4"/>
  <c r="F9" i="4"/>
  <c r="F10" i="4"/>
  <c r="F11" i="4"/>
  <c r="F12" i="4"/>
  <c r="F13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4" i="4"/>
  <c r="C12" i="4"/>
  <c r="C5" i="4"/>
  <c r="C6" i="4"/>
  <c r="C7" i="4"/>
  <c r="C8" i="4"/>
  <c r="C9" i="4"/>
  <c r="C10" i="4"/>
  <c r="C11" i="4"/>
  <c r="C4" i="4"/>
  <c r="B5" i="4"/>
  <c r="B6" i="4"/>
  <c r="B7" i="4"/>
  <c r="B8" i="4"/>
  <c r="B9" i="4"/>
  <c r="B10" i="4"/>
  <c r="B11" i="4"/>
  <c r="L118" i="2" l="1"/>
  <c r="G10" i="5" s="1"/>
  <c r="L218" i="2"/>
  <c r="G17" i="5" s="1"/>
  <c r="L273" i="2"/>
  <c r="G21" i="5" s="1"/>
  <c r="L358" i="2"/>
  <c r="G26" i="5" s="1"/>
  <c r="L382" i="2"/>
  <c r="G27" i="5" s="1"/>
  <c r="L459" i="2"/>
  <c r="G31" i="5" s="1"/>
  <c r="L87" i="2"/>
  <c r="G9" i="5" s="1"/>
  <c r="L24" i="2"/>
  <c r="G5" i="5" s="1"/>
  <c r="L415" i="2"/>
  <c r="G29" i="5" s="1"/>
  <c r="L159" i="2"/>
  <c r="G12" i="5" s="1"/>
  <c r="L14" i="2"/>
  <c r="G4" i="5" s="1"/>
  <c r="L5" i="2"/>
  <c r="G3" i="5" s="1"/>
  <c r="L55" i="2"/>
  <c r="G7" i="5" s="1"/>
  <c r="L131" i="2"/>
  <c r="G11" i="5" s="1"/>
  <c r="L199" i="2"/>
  <c r="G15" i="5" s="1"/>
  <c r="L38" i="2"/>
  <c r="G6" i="5" s="1"/>
  <c r="L173" i="2"/>
  <c r="G13" i="5" s="1"/>
  <c r="L190" i="2"/>
  <c r="G14" i="5" s="1"/>
  <c r="L209" i="2"/>
  <c r="G16" i="5" s="1"/>
  <c r="L234" i="2"/>
  <c r="G18" i="5" s="1"/>
  <c r="L279" i="2"/>
  <c r="G22" i="5" s="1"/>
  <c r="L66" i="2"/>
  <c r="G8" i="5" s="1"/>
  <c r="L298" i="2"/>
  <c r="G23" i="5" s="1"/>
  <c r="L322" i="2"/>
  <c r="G24" i="5" s="1"/>
  <c r="L338" i="2"/>
  <c r="G25" i="5" s="1"/>
  <c r="L448" i="2"/>
  <c r="G30" i="5" s="1"/>
  <c r="L398" i="2"/>
  <c r="G28" i="5" s="1"/>
  <c r="L248" i="2"/>
  <c r="G19" i="5" s="1"/>
  <c r="L265" i="2"/>
  <c r="G20" i="5" s="1"/>
  <c r="E32" i="5"/>
  <c r="H12" i="5" s="1"/>
  <c r="F30" i="5"/>
  <c r="AC2" i="4" s="1"/>
  <c r="F29" i="5"/>
  <c r="AB2" i="4" s="1"/>
  <c r="F31" i="5"/>
  <c r="AD2" i="4" s="1"/>
  <c r="F28" i="5"/>
  <c r="AA2" i="4" s="1"/>
  <c r="F27" i="5"/>
  <c r="Z2" i="4" s="1"/>
  <c r="F26" i="5"/>
  <c r="Y2" i="4" s="1"/>
  <c r="F25" i="5"/>
  <c r="X2" i="4" s="1"/>
  <c r="F24" i="5"/>
  <c r="W2" i="4" s="1"/>
  <c r="F23" i="5"/>
  <c r="V2" i="4" s="1"/>
  <c r="F22" i="5"/>
  <c r="U2" i="4" s="1"/>
  <c r="F21" i="5"/>
  <c r="T2" i="4" s="1"/>
  <c r="F20" i="5"/>
  <c r="S2" i="4" s="1"/>
  <c r="F19" i="5"/>
  <c r="R2" i="4" s="1"/>
  <c r="F18" i="5"/>
  <c r="Q2" i="4" s="1"/>
  <c r="F17" i="5"/>
  <c r="P2" i="4" s="1"/>
  <c r="F15" i="5"/>
  <c r="N2" i="4" s="1"/>
  <c r="F14" i="5"/>
  <c r="M2" i="4" s="1"/>
  <c r="F11" i="5"/>
  <c r="J2" i="4" s="1"/>
  <c r="K470" i="2" a="1"/>
  <c r="K470" i="2" s="1"/>
  <c r="K468" i="2" a="1"/>
  <c r="K468" i="2" s="1"/>
  <c r="K463" i="2" a="1"/>
  <c r="K463" i="2" s="1"/>
  <c r="K459" i="2" a="1"/>
  <c r="K459" i="2" s="1"/>
  <c r="K454" i="2" a="1"/>
  <c r="K454" i="2" s="1"/>
  <c r="K451" i="2" a="1"/>
  <c r="K451" i="2" s="1"/>
  <c r="K448" i="2" a="1"/>
  <c r="K448" i="2" s="1"/>
  <c r="K435" i="2" a="1"/>
  <c r="K435" i="2" s="1"/>
  <c r="K422" i="2" a="1"/>
  <c r="K422" i="2" s="1"/>
  <c r="K398" i="2" a="1"/>
  <c r="K398" i="2" s="1"/>
  <c r="K394" i="2" a="1"/>
  <c r="K394" i="2" s="1"/>
  <c r="K382" i="2" a="1"/>
  <c r="K382" i="2" s="1"/>
  <c r="K377" i="2" a="1"/>
  <c r="K377" i="2" s="1"/>
  <c r="K365" i="2" a="1"/>
  <c r="K365" i="2" s="1"/>
  <c r="K338" i="2" a="1"/>
  <c r="K338" i="2" s="1"/>
  <c r="K330" i="2" a="1"/>
  <c r="K330" i="2" s="1"/>
  <c r="K311" i="2" a="1"/>
  <c r="K311" i="2" s="1"/>
  <c r="K228" i="2" a="1"/>
  <c r="K228" i="2" s="1"/>
  <c r="H25" i="5" l="1"/>
  <c r="H11" i="5"/>
  <c r="H24" i="5"/>
  <c r="H4" i="5"/>
  <c r="H23" i="5"/>
  <c r="H29" i="5"/>
  <c r="H20" i="5"/>
  <c r="H28" i="5"/>
  <c r="H19" i="5"/>
  <c r="H30" i="5"/>
  <c r="H21" i="5"/>
  <c r="H27" i="5"/>
  <c r="H18" i="5"/>
  <c r="H31" i="5"/>
  <c r="H3" i="5"/>
  <c r="H26" i="5"/>
  <c r="H15" i="5"/>
  <c r="H17" i="5"/>
  <c r="H16" i="5"/>
  <c r="H22" i="5"/>
  <c r="H14" i="5"/>
  <c r="H13" i="5"/>
  <c r="D32" i="5"/>
  <c r="F16" i="5"/>
  <c r="O2" i="4" s="1"/>
  <c r="F13" i="5"/>
  <c r="L2" i="4" s="1"/>
  <c r="F12" i="5"/>
  <c r="K2" i="4" s="1"/>
  <c r="F10" i="5"/>
  <c r="I2" i="4" s="1"/>
  <c r="F9" i="5"/>
  <c r="H2" i="4" s="1"/>
  <c r="F8" i="5"/>
  <c r="G2" i="4" s="1"/>
  <c r="F7" i="5"/>
  <c r="F2" i="4" s="1"/>
  <c r="F5" i="5"/>
  <c r="D2" i="4" s="1"/>
  <c r="F6" i="5"/>
  <c r="E2" i="4" s="1"/>
  <c r="F4" i="5"/>
  <c r="F3" i="5"/>
  <c r="C2" i="4" l="1"/>
  <c r="B2" i="4"/>
  <c r="H10" i="5"/>
  <c r="I10" i="5" s="1"/>
  <c r="H8" i="5"/>
  <c r="H9" i="5"/>
  <c r="I9" i="5" s="1"/>
  <c r="H5" i="5"/>
  <c r="H6" i="5"/>
  <c r="I6" i="5" s="1"/>
  <c r="H7" i="5"/>
  <c r="I11" i="5"/>
  <c r="I30" i="5"/>
  <c r="I15" i="5" l="1"/>
  <c r="I27" i="5"/>
  <c r="I26" i="5"/>
  <c r="I29" i="5"/>
  <c r="I31" i="5"/>
  <c r="I28" i="5"/>
  <c r="I22" i="5"/>
  <c r="I18" i="5"/>
  <c r="I20" i="5"/>
  <c r="I14" i="5"/>
  <c r="I23" i="5"/>
  <c r="I19" i="5"/>
  <c r="I25" i="5"/>
  <c r="I21" i="5"/>
  <c r="I17" i="5"/>
  <c r="I24" i="5"/>
  <c r="H32" i="5"/>
  <c r="I5" i="5"/>
  <c r="I7" i="5"/>
  <c r="I13" i="5"/>
  <c r="I8" i="5"/>
  <c r="I16" i="5"/>
  <c r="I4" i="5"/>
  <c r="I12" i="5"/>
  <c r="I3" i="5"/>
  <c r="I32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<sst xmlns="http://schemas.openxmlformats.org/spreadsheetml/2006/main" count="840" uniqueCount="700">
  <si>
    <t>Ref </t>
  </si>
  <si>
    <t>Knowledge and understanding/ skills: </t>
  </si>
  <si>
    <t>Assessment method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</si>
  <si>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</si>
  <si>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</si>
  <si>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</si>
  <si>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</si>
  <si>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</si>
  <si>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</si>
  <si>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</si>
  <si>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</si>
  <si>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</si>
  <si>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</si>
  <si>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</si>
  <si>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</si>
  <si>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</si>
  <si>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</si>
  <si>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</si>
  <si>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</si>
  <si>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</si>
  <si>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</si>
  <si>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</si>
  <si>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</si>
  <si>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</si>
  <si>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</si>
  <si>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</si>
  <si>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</si>
  <si>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</si>
  <si>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</si>
  <si>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</si>
  <si>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</si>
  <si>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</si>
  <si>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</si>
  <si>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</si>
  <si>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</si>
  <si>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</si>
  <si>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</si>
  <si>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</si>
  <si>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</si>
  <si>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</si>
  <si>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 xml:space="preserve">% mapped to section </t>
  </si>
  <si>
    <t>Mapping to point</t>
  </si>
  <si>
    <t>K3</t>
  </si>
  <si>
    <t>S3</t>
  </si>
  <si>
    <t>K4</t>
  </si>
  <si>
    <t>S4</t>
  </si>
  <si>
    <t>K5</t>
  </si>
  <si>
    <t>K6</t>
  </si>
  <si>
    <t>S6</t>
  </si>
  <si>
    <t>K7</t>
  </si>
  <si>
    <t>S7</t>
  </si>
  <si>
    <t>Totals</t>
  </si>
  <si>
    <t>% covered of entire standard</t>
  </si>
  <si>
    <t>Section % of total standard</t>
  </si>
  <si>
    <t>Professional Standard Content</t>
  </si>
  <si>
    <t>Multiple</t>
  </si>
  <si>
    <t>Professional Standard: Entry Manager</t>
  </si>
  <si>
    <t xml:space="preserve">Key Management Theme 1: Service Improvement </t>
  </si>
  <si>
    <t xml:space="preserve">1. Resolve Customer Complaints </t>
  </si>
  <si>
    <t xml:space="preserve">KC1.1 </t>
  </si>
  <si>
    <t>Understand the monitoring and resolution of customer complaints</t>
  </si>
  <si>
    <t>Explain the cost and regulatory implications of admitting liability on the basis of a customer complaint.</t>
  </si>
  <si>
    <t>SC1.1</t>
  </si>
  <si>
    <t>Be able to deal with customer complaints</t>
  </si>
  <si>
    <t xml:space="preserve">Skills </t>
  </si>
  <si>
    <t xml:space="preserve">Professional standard content </t>
  </si>
  <si>
    <t xml:space="preserve">2. Manage and improve customer service delivery </t>
  </si>
  <si>
    <t xml:space="preserve">KC2.1 </t>
  </si>
  <si>
    <t>Understand how to monitor the quality of customer service interactions</t>
  </si>
  <si>
    <t xml:space="preserve">KC2.2 </t>
  </si>
  <si>
    <t>Understand how to organise the delivery of reliable customer service</t>
  </si>
  <si>
    <t xml:space="preserve">Professional Standard Content </t>
  </si>
  <si>
    <t xml:space="preserve">SC2.1 </t>
  </si>
  <si>
    <t>Be able to prepare to monitor the quality of customer service interactions</t>
  </si>
  <si>
    <t>SC2.2</t>
  </si>
  <si>
    <t>Be able to monitor the quality of customer service interactions</t>
  </si>
  <si>
    <t>SC2.3</t>
  </si>
  <si>
    <t>Be able to maintain customer service delivery</t>
  </si>
  <si>
    <t xml:space="preserve">Key Management Theme 2: People Management and Development </t>
  </si>
  <si>
    <t xml:space="preserve">KC3.1 </t>
  </si>
  <si>
    <t xml:space="preserve">3. Recruitment, selection and induction practice </t>
  </si>
  <si>
    <t>Understand the principles and theories underpinning recruitment, selection and induction practice</t>
  </si>
  <si>
    <t xml:space="preserve">SC3.1 </t>
  </si>
  <si>
    <t>Be able to support the recruitment of people into an organisation</t>
  </si>
  <si>
    <t>SC3.2</t>
  </si>
  <si>
    <t>Be able to select people for the role</t>
  </si>
  <si>
    <t>SC3.3</t>
  </si>
  <si>
    <t>Be able to induct people into an organisation</t>
  </si>
  <si>
    <t>Assess the suitability of a range of monitoring techniques for customer complaints.</t>
  </si>
  <si>
    <t>Explain how to identify which complaints should prompt a review of the service offer and service delivery.</t>
  </si>
  <si>
    <t>Explain negotiating techniques used to resolve customer complaints including problem solving and decision making.</t>
  </si>
  <si>
    <t>Explain conflict management techniques used in dealing with upset customers.</t>
  </si>
  <si>
    <t>Explain when to escalate customer complaints.</t>
  </si>
  <si>
    <t>Explain the advantages and limitations of offering compensation or replacement products and/or services.</t>
  </si>
  <si>
    <t>Confirm the nature, cause and implications of customer complaints.</t>
  </si>
  <si>
    <t>Take personal responsibility for dealing with complaints.</t>
  </si>
  <si>
    <t>Communicate in a way that recognises customer problems and understands their points of view.</t>
  </si>
  <si>
    <t>Explain the advantages and limitations of different complaint response options to customers.</t>
  </si>
  <si>
    <t>Explain the advantages and limitations of different complaint response options to the organisation.</t>
  </si>
  <si>
    <t>Keep customers informed of progress.</t>
  </si>
  <si>
    <t>Agree complaint resolution and solutions with customers that address the complaint, and which are within the limits of their own responsibility.</t>
  </si>
  <si>
    <t>Record the outcome of the handling of complaints for future reference.</t>
  </si>
  <si>
    <t>Adhere to organisational policies and procedures, legal and ethical requirements, when dealing with customers’ complaints.</t>
  </si>
  <si>
    <t>Describe techniques for monitoring the quality of customer service.</t>
  </si>
  <si>
    <t>Explain organisational procedures and guidelines for customer service delivery.</t>
  </si>
  <si>
    <t>Explain the advantages and limitations of different methods for monitoring the quality of customer service.</t>
  </si>
  <si>
    <t>Explain how to construct a representative sample of customer service interactions for monitoring purposes.</t>
  </si>
  <si>
    <t>Explain how to ensure continuous improvement in customer service delivery.</t>
  </si>
  <si>
    <t>Explain how data protection legislation applies to monitoring the quality of customer service.</t>
  </si>
  <si>
    <t>Explain how monitoring actions can identify possible improvements in customer service.</t>
  </si>
  <si>
    <t>Explain techniques used to gather customer feedback.</t>
  </si>
  <si>
    <t>Explain the resource implications of managing absence, staff sickness and leave and the manager’s responsibility for maintaining customer service.</t>
  </si>
  <si>
    <t>Explain the importance in providing reliable and efficient information for customers and the organisation.</t>
  </si>
  <si>
    <t>Explain how to communicate feedback from customers to others.</t>
  </si>
  <si>
    <t>Explain the organisation’s procedures and systems for recording, storing, retrieving and supplying customer service information.</t>
  </si>
  <si>
    <t>Explain the role of the customer in the product development life-cycle.</t>
  </si>
  <si>
    <t>Identify the criteria against which the quality of customer service will be monitored.</t>
  </si>
  <si>
    <t>Identify a sampling framework that will provide information to achieve monitoring objectives.</t>
  </si>
  <si>
    <t>Select monitoring techniques that are capable of collecting the required information.</t>
  </si>
  <si>
    <t>Ensure that staff and customers are made aware of the fact that they will be monitored.</t>
  </si>
  <si>
    <t>Monitor the quality of customer service with minimal disruption to the business.</t>
  </si>
  <si>
    <t>Assess the quality of customer service against agreed criteria.</t>
  </si>
  <si>
    <t>Identify patterns and trends in colleagues’ performance.</t>
  </si>
  <si>
    <t>Give constructive feedback to colleagues on the quality of their customer service.</t>
  </si>
  <si>
    <t>Maintain service delivery during both very busy periods and unusually quiet periods.</t>
  </si>
  <si>
    <t>Consistently meet customer expectations.</t>
  </si>
  <si>
    <t>Provide support that meets new starters’ needs.</t>
  </si>
  <si>
    <t>Confirm training is available that meets operational and new starters’ needs.</t>
  </si>
  <si>
    <t>Assess new starters’ training needs.</t>
  </si>
  <si>
    <t>Explain to new starters their entitlements and where to go for help.</t>
  </si>
  <si>
    <t>Explain to new starters their role and responsibilities.</t>
  </si>
  <si>
    <t>Explain to new starters organisational policies, procedures and structures.</t>
  </si>
  <si>
    <t>Develop induction materials that meet operational and new starters’ needs</t>
  </si>
  <si>
    <t>Adhere to organisational policies and procedures, legal and ethical requirements when carrying out selection assessments.</t>
  </si>
  <si>
    <t>Evaluate the effectiveness of the selection process.</t>
  </si>
  <si>
    <t>Inform applicants of the outcome of the process in line with organisational procedures.</t>
  </si>
  <si>
    <t>Justify assessment decisions with evidence.</t>
  </si>
  <si>
    <t>Provide those involved in the selection process with information to enable them to make informed decisions.</t>
  </si>
  <si>
    <t>Plan assessment processes that are valid and reliable.</t>
  </si>
  <si>
    <t>Select the method of recruitment for identified roles.</t>
  </si>
  <si>
    <t>Explain how recruitment policies and practices meet legal and ethical requirements.</t>
  </si>
  <si>
    <t>Evaluate the cost-effectiveness of different methods of recruitment for an identified role.</t>
  </si>
  <si>
    <t>Contribute to a resourcing plan that addresses known needs within budgetary limitations.</t>
  </si>
  <si>
    <t>Identify future workforce needs.</t>
  </si>
  <si>
    <t>Identify current skills needs from known staffing needs.</t>
  </si>
  <si>
    <t>Determine current staffing needs.</t>
  </si>
  <si>
    <t>Explain the relationship between human resource and induction processes.</t>
  </si>
  <si>
    <t>Explain the induction process.</t>
  </si>
  <si>
    <t>Understand Human Resources systems (HR) and their legal requirements.</t>
  </si>
  <si>
    <t>Explain the factors to be taken into account when developing job specifications, personal specifications and job advertisements.</t>
  </si>
  <si>
    <t>Analyse patterns of employment that affect the recruitment of staff.</t>
  </si>
  <si>
    <t>Evaluate the suitability of recruitment and selection methods for different roles.</t>
  </si>
  <si>
    <t>Analyse the factors involved in establishing recruitment and selection criteria.</t>
  </si>
  <si>
    <t>Assess the impact of an organisation’s structure and culture on its recruitment and selection policies and practices.</t>
  </si>
  <si>
    <t>Describe the information needed to identify recruitment requirements.</t>
  </si>
  <si>
    <t>Explain workforce planning techniques.</t>
  </si>
  <si>
    <t>Balance the time taken when dealing with individual customer queries with the demands of others.</t>
  </si>
  <si>
    <t>Respond to customer comments in line with own organisation’s policy and procedures.</t>
  </si>
  <si>
    <t>Alert others to repeated comments and trends.</t>
  </si>
  <si>
    <t>Take action to improve the quality of customer service based on feedback.</t>
  </si>
  <si>
    <t>Monitor whether actions taken have improved customer service delivery.</t>
  </si>
  <si>
    <t>KC4.1</t>
  </si>
  <si>
    <t>Understand performance management</t>
  </si>
  <si>
    <t>Identify the characteristics of an effective performance management system.</t>
  </si>
  <si>
    <t>Explain the uses of specific, measurable, achievable, realistic and time-bound (SMART) objectives and priorities.</t>
  </si>
  <si>
    <t>Describe best practice in conducting performance reviews and appraisals.</t>
  </si>
  <si>
    <t>Explain the factors to be taken into account when managing people’s wellbeing and performance.</t>
  </si>
  <si>
    <t>Explain how performance is managed to meet objectives.</t>
  </si>
  <si>
    <t>Explain how to give feedback for performance improvement that is motivating.</t>
  </si>
  <si>
    <t>Explain how to develop practical ways of managing workflows.</t>
  </si>
  <si>
    <t>Understand the importance of conflict management in the workplace.</t>
  </si>
  <si>
    <t>KC4.2</t>
  </si>
  <si>
    <t>Understand training and development</t>
  </si>
  <si>
    <t>Explain the benefits of employee development</t>
  </si>
  <si>
    <t>Explain the advantages and limitations of different types of training and development methods.</t>
  </si>
  <si>
    <t>Explain the role of targets, objectives and feedback in employee development.</t>
  </si>
  <si>
    <t xml:space="preserve">Explain how personal development plans support the training and development of individuals, including the use of target setting. </t>
  </si>
  <si>
    <t>Explain how to make use of planned and unplanned learning opportunities to meet individuals’ preferred learning styles.</t>
  </si>
  <si>
    <t>Explain how to support individuals’ learning and development.</t>
  </si>
  <si>
    <t>KC4.3</t>
  </si>
  <si>
    <t>Understand the principles supporting the management of discipline and grievance cases</t>
  </si>
  <si>
    <t>Explain the difference between a discipline case and a grievance case and the implications for their management.</t>
  </si>
  <si>
    <t>Explain sources of advice and expertise on discipline and grievance.</t>
  </si>
  <si>
    <t>Explain the legal obligations of employers and the rights of employees in relation to discipline and grievance cases.</t>
  </si>
  <si>
    <t>Explain organisational procedures for the management of discipline and grievance cases.</t>
  </si>
  <si>
    <t>Explain the communication techniques to be used in the management of discipline and grievance cases.</t>
  </si>
  <si>
    <t>Explain the types of behaviours that are likely to result in disciplinary proceedings.</t>
  </si>
  <si>
    <t>Explain the types of actions that are likely to lead to a grievance.</t>
  </si>
  <si>
    <t>Explain how to carry out investigations into discipline and grievance cases.</t>
  </si>
  <si>
    <t>Analyse the effect of well managed and poorly managed discipline and grievance cases.</t>
  </si>
  <si>
    <t>Explain how the outcomes of discipline and grievance cases can be managed.</t>
  </si>
  <si>
    <t>KC4.4</t>
  </si>
  <si>
    <t>Understand the principles of coaching and mentoring</t>
  </si>
  <si>
    <t>Describe the following roles:</t>
  </si>
  <si>
    <t>­Coach.</t>
  </si>
  <si>
    <t>­	Mentor.</t>
  </si>
  <si>
    <t>Explain the principles of coaching and mentoring in an organisation.</t>
  </si>
  <si>
    <t>KC4.5</t>
  </si>
  <si>
    <t>Understand the change management process</t>
  </si>
  <si>
    <t xml:space="preserve">Know how to implement operational/team plans through change. </t>
  </si>
  <si>
    <t>Know how to shift and manage resources appropriately through change.</t>
  </si>
  <si>
    <t>SC4.1</t>
  </si>
  <si>
    <t xml:space="preserve">Manage yourself </t>
  </si>
  <si>
    <t>Assess own career goals and personal development.</t>
  </si>
  <si>
    <t>Set personal work objectives and produce a personal development plan.</t>
  </si>
  <si>
    <t>Develop personal effectiveness.</t>
  </si>
  <si>
    <t>Develop personal network of contacts.</t>
  </si>
  <si>
    <t>SC4.2</t>
  </si>
  <si>
    <t>Support colleagues with their professional development</t>
  </si>
  <si>
    <t>Be able to manage change effectively</t>
  </si>
  <si>
    <t xml:space="preserve">Implements operational/team plans through change. </t>
  </si>
  <si>
    <t>Shifts and manage resources appropriately through change</t>
  </si>
  <si>
    <t>SC4.3</t>
  </si>
  <si>
    <t xml:space="preserve">Promote the benefits of continuing professional development to colleagues and maintaining accurate records. </t>
  </si>
  <si>
    <t>Set, monitor and track targets of your team.</t>
  </si>
  <si>
    <t>Give colleagues feedback on their work performance.</t>
  </si>
  <si>
    <t>Engage colleagues in identifying information on a range of possible development activities.</t>
  </si>
  <si>
    <t>Discuss and agree personal development plans with colleagues.</t>
  </si>
  <si>
    <t>Support individuals in undertaking development activities.</t>
  </si>
  <si>
    <t xml:space="preserve">5. Principles of leadership and management </t>
  </si>
  <si>
    <t>KC5.1</t>
  </si>
  <si>
    <t>Understand the principles of effective decision making</t>
  </si>
  <si>
    <t>Explain the importance of defining the objectives, scope and success criteria of the decisions to be taken.</t>
  </si>
  <si>
    <t>Assess the importance of analysing the potential impact of decision making</t>
  </si>
  <si>
    <t>Explain the importance of obtaining sufficient valid information to enable effective decision making.</t>
  </si>
  <si>
    <t>Explain the importance of aligning decisions with business objectives, values and policies.</t>
  </si>
  <si>
    <t>Explain how to validate information used in the decision-making process.</t>
  </si>
  <si>
    <t>Explain how to address issues that obstruct the achievement of targets and quality standards.</t>
  </si>
  <si>
    <t xml:space="preserve">Understand how to gather feedback from different sources and the importance of using this to inform decisions. </t>
  </si>
  <si>
    <t>KC5.2</t>
  </si>
  <si>
    <t>Understand different leadership styles and models</t>
  </si>
  <si>
    <t>Explain the difference in the influence of managers and leaders on their teams.</t>
  </si>
  <si>
    <t>Evaluate the suitability and impact of leadership styles in different contexts.</t>
  </si>
  <si>
    <t>Analyse theories and models of motivation and their application in the workplace.</t>
  </si>
  <si>
    <t>KC5.3</t>
  </si>
  <si>
    <t>Understand different theories of management</t>
  </si>
  <si>
    <t>Identify the different theories and models of management.</t>
  </si>
  <si>
    <t>Discuss how the different theories and models can be applied to different situations.</t>
  </si>
  <si>
    <t>Explain the role of motivation in management theories.</t>
  </si>
  <si>
    <t>KC5.4</t>
  </si>
  <si>
    <t>Understand the role, functions and processes of management</t>
  </si>
  <si>
    <t>Analyse a manager's responsibilities for planning, coordinating and supervising work.</t>
  </si>
  <si>
    <t>Explain how managers ensure that team objectives are met.</t>
  </si>
  <si>
    <t>Explain how a manager's role contributes to the achievement of an organisation’s vision, mission and objectives.</t>
  </si>
  <si>
    <t>Analyse theories and models of management.</t>
  </si>
  <si>
    <t>Explain how the application of management theories guides a manager's actions.</t>
  </si>
  <si>
    <t>Explain the operational constraints imposed by budgets.</t>
  </si>
  <si>
    <t>KC5.5</t>
  </si>
  <si>
    <t>Understand performance measurement</t>
  </si>
  <si>
    <t>Explain the relationship between business objectives and performance measures.</t>
  </si>
  <si>
    <t>Explain the features of a performance measurement system.</t>
  </si>
  <si>
    <t>Explain how to set key performance indicators (KPIs).</t>
  </si>
  <si>
    <t>Explain the tools, processes and timetable for monitoring and reporting on business performance.</t>
  </si>
  <si>
    <t>Explain the use of management accounts and management information systems in performance management.</t>
  </si>
  <si>
    <t>Explain the difference between outcomes and outputs.</t>
  </si>
  <si>
    <t>KC5.6</t>
  </si>
  <si>
    <t>Understand equality, diversity and inclusion</t>
  </si>
  <si>
    <t>Explain the difference between equality, diversity and inclusion.</t>
  </si>
  <si>
    <t xml:space="preserve">Explain the responsibility of organisations under current equality legislation. </t>
  </si>
  <si>
    <t>Describe the potential consequences of not adhering to equality legislation</t>
  </si>
  <si>
    <t xml:space="preserve">6. Teamwork principles </t>
  </si>
  <si>
    <t>KC6.1</t>
  </si>
  <si>
    <t>Understand the different roles and responsibilities within a team</t>
  </si>
  <si>
    <t>Summarise different roles and responsibilities within a team.</t>
  </si>
  <si>
    <t>Explain how to build a rapport with team members.</t>
  </si>
  <si>
    <t>Explain own role and responsibilities within a team in a given situation.</t>
  </si>
  <si>
    <t>Describe constraints which may affect the ability to amend team priorities and goals.</t>
  </si>
  <si>
    <t>Explain how to communicate team roles and their impact on interdependencies to achieve team goals.</t>
  </si>
  <si>
    <t xml:space="preserve">Understand people and team management models. </t>
  </si>
  <si>
    <t xml:space="preserve">Describe the importance of team dynamics and motivation techniques with teams and individuals. </t>
  </si>
  <si>
    <t xml:space="preserve">Describe the different approaches to team management and the difference between managing people and people management. </t>
  </si>
  <si>
    <t xml:space="preserve">Know how to facilitate cross team working to support the delivery of organisational objectives. </t>
  </si>
  <si>
    <t xml:space="preserve">Professional standards content </t>
  </si>
  <si>
    <t>KC6.2</t>
  </si>
  <si>
    <t>Understand the concepts of culture and behaviour relating to organisations</t>
  </si>
  <si>
    <t>Describe the concept of corporate culture and its impact on organisational behaviour.</t>
  </si>
  <si>
    <t>Explain how different leadership styles can impact on an organisation’s culture and behaviour.</t>
  </si>
  <si>
    <t>Identify the key factors that impact on organisational behaviour.</t>
  </si>
  <si>
    <t>Describe how the organisation’s ethos, culture and values are adopted and delivered by team members.</t>
  </si>
  <si>
    <t>SC6.1</t>
  </si>
  <si>
    <t>SC6.2</t>
  </si>
  <si>
    <t>Be able to develop a plan to improve co-operation within a team</t>
  </si>
  <si>
    <t>Explain why co-operation is necessary to achieve a team goal.</t>
  </si>
  <si>
    <t>Produce an action plan to develop own and other’s team working.</t>
  </si>
  <si>
    <t xml:space="preserve">Be able to make decisions in different situations </t>
  </si>
  <si>
    <t>Use decision-making techniques.</t>
  </si>
  <si>
    <t>Evaluate how decisions have met their objectives.</t>
  </si>
  <si>
    <t>Evaluate how effectively decisions were communicated.</t>
  </si>
  <si>
    <t>SC6.3</t>
  </si>
  <si>
    <t>Be able to review team performance</t>
  </si>
  <si>
    <t>Summarise skills brought to a team activity by:</t>
  </si>
  <si>
    <t>­	Self.</t>
  </si>
  <si>
    <t>­	Others.</t>
  </si>
  <si>
    <t>Explain how to interpret feedback from team members and how to incorporate feedback on activity.</t>
  </si>
  <si>
    <t>Evaluate activity identifying areas for improvement.</t>
  </si>
  <si>
    <t>SC6.4</t>
  </si>
  <si>
    <t>Be able to allocate and assure the quality of a team’s work</t>
  </si>
  <si>
    <t>Identify the strengths, competencies and expertise of team members.</t>
  </si>
  <si>
    <t>Allocate work on the basis of the strengths, competencies and expertise of team members.</t>
  </si>
  <si>
    <t>Identify areas for improvement in team members’ performance outputs and standards.</t>
  </si>
  <si>
    <t>Amend priorities and plans to take account of changing circumstances.</t>
  </si>
  <si>
    <t>Recommend changes to systems and processes to improve the quality of work.</t>
  </si>
  <si>
    <t>7. Manage a budget</t>
  </si>
  <si>
    <t>Understand how to identify financial requirements</t>
  </si>
  <si>
    <t>KC7.1</t>
  </si>
  <si>
    <t>Explain how to calculate the estimated costs of activities, resources and overheads needed to achieve objectives.</t>
  </si>
  <si>
    <t>Analyse the components of a business case to meet organisational requirements.</t>
  </si>
  <si>
    <t>Describe the business planning and budget-setting cycle.</t>
  </si>
  <si>
    <t>Understand organisational governance and compliance requirements to ensure effective budget setting and control</t>
  </si>
  <si>
    <t>KC7.2</t>
  </si>
  <si>
    <t>Understand how to set budgets</t>
  </si>
  <si>
    <t>Explain the purposes of budget-setting.</t>
  </si>
  <si>
    <t>Analyse the information needed to enable realistic budgets to be set.</t>
  </si>
  <si>
    <t>Explain how to address contingencies.</t>
  </si>
  <si>
    <t>Explain organisational policies and procedures on budget-setting.</t>
  </si>
  <si>
    <t>SC7.1</t>
  </si>
  <si>
    <t>Be able to manage a budget</t>
  </si>
  <si>
    <t>Use the budget to control performance and expenditure.</t>
  </si>
  <si>
    <t>Identify the cause of variations from budget.</t>
  </si>
  <si>
    <t>Explain the actions to be taken to address variations from budget.</t>
  </si>
  <si>
    <t>Propose realistic revisions to budget, supporting those recommendations with evidence.</t>
  </si>
  <si>
    <t>Provide budget-related reports and information within agreed timescales.</t>
  </si>
  <si>
    <t>Explain the actions to be taken in the event of suspected instances of fraud or malpractice.</t>
  </si>
  <si>
    <t>Applies organisational governance and compliance requirements to ensure effective budget setting and control</t>
  </si>
  <si>
    <t>SC7.2</t>
  </si>
  <si>
    <t>Be able to evaluate the use of a budget</t>
  </si>
  <si>
    <t>Identify successes and areas for improvement in budget management.</t>
  </si>
  <si>
    <t>Make recommendations to improve future budget setting and management.</t>
  </si>
  <si>
    <t xml:space="preserve">8. Principles of sales </t>
  </si>
  <si>
    <t>KC8.1</t>
  </si>
  <si>
    <t>Understand the sales market</t>
  </si>
  <si>
    <t>Describe the characteristics of the sales market: e.g. hospitality, retail, business, public sector, not for profit sector.</t>
  </si>
  <si>
    <t>Explain the features, benefits and unique selling propositions of own organisation’s products and/or services.</t>
  </si>
  <si>
    <t>Describe own organisation’s position in the market.</t>
  </si>
  <si>
    <t>Describe own organisation’s products and/or services in comparison with competitors’ offerings.</t>
  </si>
  <si>
    <t>Describe the benefits of cross-selling within your organisation.</t>
  </si>
  <si>
    <t>KC8.2</t>
  </si>
  <si>
    <t>Understand how to generate and qualify sales leads</t>
  </si>
  <si>
    <t>Explain how to segment customers.</t>
  </si>
  <si>
    <t>Explain how to “target-market” customers and potential customers.</t>
  </si>
  <si>
    <t>Describe how to source and gather information about the market and potential customers.</t>
  </si>
  <si>
    <t>Explain the process for qualifying a prospective customer.</t>
  </si>
  <si>
    <t xml:space="preserve">9. Managing communications in the workplace </t>
  </si>
  <si>
    <t>KC9.1</t>
  </si>
  <si>
    <t>Understand how to communicate in own business environment</t>
  </si>
  <si>
    <t>Explain own use and organisational practice or policy for the following forms of communication:</t>
  </si>
  <si>
    <t>­	Business greetings.</t>
  </si>
  <si>
    <t>­	Telephone communications.</t>
  </si>
  <si>
    <t>­	Letter writing.</t>
  </si>
  <si>
    <t>­	Business emails.</t>
  </si>
  <si>
    <t>­	Record keeping.</t>
  </si>
  <si>
    <t>­	Formal business reports.</t>
  </si>
  <si>
    <t>­	Business meetings.</t>
  </si>
  <si>
    <t>­	Social media.</t>
  </si>
  <si>
    <t>­	Presentations.</t>
  </si>
  <si>
    <t>KC9.2</t>
  </si>
  <si>
    <t>Understand how to use communication to build relationships with stakeholders</t>
  </si>
  <si>
    <t>Describe the concept of stakeholders in relation to the organisation.</t>
  </si>
  <si>
    <t>Describe the principles of stakeholder engagement.</t>
  </si>
  <si>
    <t>Explain the role of communication in building relationships.</t>
  </si>
  <si>
    <t>Explain how to communicate with different stakeholders to enhance engagement.</t>
  </si>
  <si>
    <t>Describe the role of social media in public relations.</t>
  </si>
  <si>
    <t>SC9.1</t>
  </si>
  <si>
    <t>Be able to manage interpersonal communication skills</t>
  </si>
  <si>
    <t>Audit own communication skills.</t>
  </si>
  <si>
    <t>Demonstrate use of own communication skills in an organisational setting.</t>
  </si>
  <si>
    <t>Chair meetings with colleagues or stakeholders.</t>
  </si>
  <si>
    <t>Evaluate the effectiveness of personal communication skills in own organisation and with employees/colleagues.</t>
  </si>
  <si>
    <t>Produce a development plan to improve own communication skills, using feedback from others.</t>
  </si>
  <si>
    <t xml:space="preserve">Know how to chair meetings, hold challenging conversations and give constructive feedback. </t>
  </si>
  <si>
    <t>Know how to be self-aware, understand emotional intelligence, unconscious bias and inclusivity.</t>
  </si>
  <si>
    <t>SC9.2</t>
  </si>
  <si>
    <t>Be able to manage workplace communications</t>
  </si>
  <si>
    <t>Plan improvements to workplace communications.</t>
  </si>
  <si>
    <t>Implement a plan to improve workplace communications.</t>
  </si>
  <si>
    <t>Develop measures to evaluate the success of a plan to improve workplace communications.</t>
  </si>
  <si>
    <t>Chairs meetings, holds challenging conversations and gives constructive feedback.</t>
  </si>
  <si>
    <t>Can use effective active listening skills e.g. clarify understanding of conversation, provides constructive feedback.</t>
  </si>
  <si>
    <t xml:space="preserve">Key Management Theme 4: Operations and Risk management  </t>
  </si>
  <si>
    <t>Ref:</t>
  </si>
  <si>
    <t xml:space="preserve">4. Performance Management </t>
  </si>
  <si>
    <t xml:space="preserve">Key Management Theme 3: Business Functions </t>
  </si>
  <si>
    <t xml:space="preserve">10, Manage health and safety in own area of responsibility </t>
  </si>
  <si>
    <t>KC10.1</t>
  </si>
  <si>
    <t xml:space="preserve">Understand responsibilities and liabilities in relation to legislation in the workplace </t>
  </si>
  <si>
    <t>Evaluate personal responsibilities and liabilities in line with current health and safety legislation.</t>
  </si>
  <si>
    <t>Describe own organisation’s responsibilities and liabilities in line with current health and safety legislation.</t>
  </si>
  <si>
    <t>Identify specialists and industry experts to consult with when health and safety issues arise outside own remit.</t>
  </si>
  <si>
    <t>Explain own organisation’s policy for managing serious safety incidents.</t>
  </si>
  <si>
    <t>Describe the principles of law relating to the formation of contracts.</t>
  </si>
  <si>
    <t>Explain the impact of tort law on operations.</t>
  </si>
  <si>
    <t xml:space="preserve">Describe the legal provisions that affect the management of operations. </t>
  </si>
  <si>
    <t>KC10.2</t>
  </si>
  <si>
    <t>Understand how to manage health and safety risks in own area of responsibility</t>
  </si>
  <si>
    <t>Describe the types of health and safety hazards and risks that may arise.</t>
  </si>
  <si>
    <t>Explain how to use systems for identifying hazards and assessing risks.</t>
  </si>
  <si>
    <t>Explain how to manage and implement health and safety procedures.</t>
  </si>
  <si>
    <t>Explain how to report and disseminate information about health and safety.</t>
  </si>
  <si>
    <t>Explain how to escalate an issue to a more senior colleague.</t>
  </si>
  <si>
    <t>Describe the types of actions which should be undertaken to control or eliminate identified hazards and risks.</t>
  </si>
  <si>
    <t>KC10.3</t>
  </si>
  <si>
    <t xml:space="preserve">Understand the environmental impact of work activities </t>
  </si>
  <si>
    <t>Explain the environmental policies that impact on own area of responsibility.</t>
  </si>
  <si>
    <t>Explain how to minimise the environmental impact of work activities.</t>
  </si>
  <si>
    <t>Explain how to identify and report opportunities to improve environmental performance.</t>
  </si>
  <si>
    <t>SC10.1</t>
  </si>
  <si>
    <t>Be able to review health and safety policy in own area of responsibility</t>
  </si>
  <si>
    <t>Review the organisation’s health and safety policy against requirements for own area of responsibility.</t>
  </si>
  <si>
    <t>Communicate any recommendations for changes to health and safety policy to relevant individuals.</t>
  </si>
  <si>
    <t>SC10.2</t>
  </si>
  <si>
    <t>Be able to communicate health and safety policy in own area of responsibility</t>
  </si>
  <si>
    <t>Communicate the organisation’s health and safety policy to all people concerned and other relevant parties.</t>
  </si>
  <si>
    <t>Ensure all people and other relevant parties understand written health and safety policy.</t>
  </si>
  <si>
    <t>SC10.3</t>
  </si>
  <si>
    <t>Be able to monitor health and safety in own area of responsibility</t>
  </si>
  <si>
    <t>Identify systems for identifying and assessing health and safety hazards and risks.</t>
  </si>
  <si>
    <t>Assess own working environment against organisation’s health and safety policy.</t>
  </si>
  <si>
    <t>Evaluate health and safety requirements.</t>
  </si>
  <si>
    <t xml:space="preserve">11. Manage a small project </t>
  </si>
  <si>
    <t>KC11.1</t>
  </si>
  <si>
    <t>Understand the management of a small project</t>
  </si>
  <si>
    <t>Explain how to carry out a cost-benefit analysis for a project.</t>
  </si>
  <si>
    <t>Evaluate the use of risk analysis techniques.</t>
  </si>
  <si>
    <t>Evaluate project planning and management tools and techniques.</t>
  </si>
  <si>
    <t>Evaluate the impact of changes to project scope, schedule, finance, risk, quality and resources.</t>
  </si>
  <si>
    <t>Analyse the requirements of project governance arrangements.</t>
  </si>
  <si>
    <t>SC11.1</t>
  </si>
  <si>
    <t>Be able to plan a small project</t>
  </si>
  <si>
    <t>Analyse how a project fits with an organisation’s overall vision, objectives, plans and programmes of work.</t>
  </si>
  <si>
    <t>Agree the objectives and scope of proposed projects with stakeholders.</t>
  </si>
  <si>
    <t>Assess the interdependencies and potential risks within a project.</t>
  </si>
  <si>
    <t>Develop a project plan with specific, measurable, achievable, realistic and time-bound (SMART) objectives, key performance indicators (KPIs) and evaluation mechanisms appropriate to the plan.</t>
  </si>
  <si>
    <t>Develop proportionate and targeted plans to manage identified risks and contingencies.</t>
  </si>
  <si>
    <t>Apply project lifecycle approaches to the progress of a project.</t>
  </si>
  <si>
    <t>SC11.2</t>
  </si>
  <si>
    <t>Be able to manage a small project</t>
  </si>
  <si>
    <t>Allocate resources in accordance with the project plan.</t>
  </si>
  <si>
    <t>Brief project team members on their roles and responsibilities.</t>
  </si>
  <si>
    <t>Implement plans within agreed budgets and timescales.</t>
  </si>
  <si>
    <t>Communicate the requirements of the plans to those who will be affected.</t>
  </si>
  <si>
    <t>Revise plans in the light of changing circumstances in accordance with project objectives and identified risks.</t>
  </si>
  <si>
    <t>Keep stakeholders up to date with developments and problems.</t>
  </si>
  <si>
    <t>Complete close-out actions in accordance with project plans.</t>
  </si>
  <si>
    <t>Adhere to organisational policies and procedures, legal and ethical requirements when managing a project</t>
  </si>
  <si>
    <t>SC11.3</t>
  </si>
  <si>
    <t>Be able to evaluate the effectiveness of a small project</t>
  </si>
  <si>
    <t>Conduct periodic reviews of the progress and effectiveness of a project using information from a range of sources.</t>
  </si>
  <si>
    <t>Evaluate the effectiveness of capturing and managing project-related knowledge.</t>
  </si>
  <si>
    <t>Report on the effectiveness of plans.</t>
  </si>
  <si>
    <t xml:space="preserve">12. Principles of sale </t>
  </si>
  <si>
    <t xml:space="preserve">KS12.1 LO </t>
  </si>
  <si>
    <t>Understand the use of IT in sales</t>
  </si>
  <si>
    <t>Explain the role, uses and importance of IT systems and information in sales.</t>
  </si>
  <si>
    <t>Describe how to plan and organise information searches.</t>
  </si>
  <si>
    <t>Describe how to identify issues and trends in sales-related data.</t>
  </si>
  <si>
    <t>Explain sales-related information, confidentiality and security requirements.</t>
  </si>
  <si>
    <t>KS12.2 LO</t>
  </si>
  <si>
    <t>Understand the sales cycle</t>
  </si>
  <si>
    <t>Describe the characteristics of the sales cycle.</t>
  </si>
  <si>
    <t>Explain how the different stages of the sales cycle affects the approach to the sale.</t>
  </si>
  <si>
    <t>Describe the uses of the sales cycle in structuring and progressing sales contacts.</t>
  </si>
  <si>
    <t>KS12.3 LO</t>
  </si>
  <si>
    <t>Understand the buyer decision-making process</t>
  </si>
  <si>
    <t>Describe own organisation’s procedures for dealing with buyers.</t>
  </si>
  <si>
    <t>Explain the importance of defining market segments to understand the buyer.</t>
  </si>
  <si>
    <t>Explain how buyer behaviour affects the achievement of targets.</t>
  </si>
  <si>
    <t>Explain the distinction between customer wants and needs.</t>
  </si>
  <si>
    <t>Explain the difference between consumer buyer decision-making and business-to-business decision-making.</t>
  </si>
  <si>
    <t>Describe the pressures on customers that influence their buying behaviour.</t>
  </si>
  <si>
    <t xml:space="preserve">KS 12.4 LO </t>
  </si>
  <si>
    <t>Understand the principles of selling face-to-face</t>
  </si>
  <si>
    <t>Explain the importance of preparing for the contact.</t>
  </si>
  <si>
    <t>Explain the characteristics, advantages and disadvantages of face-to-face selling.</t>
  </si>
  <si>
    <t>Describe the stages of selling face-to-face.</t>
  </si>
  <si>
    <t>Describe how to manage customer behaviour.</t>
  </si>
  <si>
    <t>Describe how to interpret the customer’s reaction as the sale progresses.</t>
  </si>
  <si>
    <t>Describe how to involve the customer in closing the sale.</t>
  </si>
  <si>
    <t xml:space="preserve">KS12.5 LO </t>
  </si>
  <si>
    <t>Understand how to close a sale</t>
  </si>
  <si>
    <t>Explain how to overcome objections</t>
  </si>
  <si>
    <t>Explain how to identify verbal and non-verbal buying signals.</t>
  </si>
  <si>
    <t>Explain how to overcome barriers to closing the sale.</t>
  </si>
  <si>
    <t>Explain how to identify further potential add-on, up-selling or cross-selling opportunities.</t>
  </si>
  <si>
    <t>Describe different methods to close a sale.</t>
  </si>
  <si>
    <t>KS13.1 LO</t>
  </si>
  <si>
    <t>Understand how sales targets are calculated</t>
  </si>
  <si>
    <t>Describe the process for forecasting sales and setting sales targets.</t>
  </si>
  <si>
    <t>Describe the factors that affect the setting of sales targets.</t>
  </si>
  <si>
    <t>Explain the volume and value of the sales required to meet target figures.</t>
  </si>
  <si>
    <t>Explain the pricing structure for products and/or services to meet sales targets and maximise revenue.</t>
  </si>
  <si>
    <t>Explain own organisation’s pricing strategy</t>
  </si>
  <si>
    <t>Describe a formula for calculating sales values over a period of time.</t>
  </si>
  <si>
    <t xml:space="preserve">KS13.2 LO </t>
  </si>
  <si>
    <t>Understand the use of sales targets</t>
  </si>
  <si>
    <t>Explain the importance of sales targets for performance purposes.</t>
  </si>
  <si>
    <t>Explain how past sales targets can inform the setting of future targets.</t>
  </si>
  <si>
    <t>KS13.3 LO</t>
  </si>
  <si>
    <t>Understand how to collect sales-related data</t>
  </si>
  <si>
    <t>Describe the potential sources of sales-related data.</t>
  </si>
  <si>
    <t>Describe the roles of insight and demographics in sales activities.</t>
  </si>
  <si>
    <t>Explain the data collection methods for obtaining quantitative and qualitative information.</t>
  </si>
  <si>
    <t>Describe how data can be used to support sales activities.</t>
  </si>
  <si>
    <t>KS13.4 LO</t>
  </si>
  <si>
    <t>Understand how to evaluate sales performance</t>
  </si>
  <si>
    <t>Describe how to monitor sales performance against targets.</t>
  </si>
  <si>
    <t>Explain how to evaluate performance against targets.</t>
  </si>
  <si>
    <t>Describe the factors that can cause variances of performance from target.</t>
  </si>
  <si>
    <t>Describe the actions to be taken if sales targets are not met.</t>
  </si>
  <si>
    <t xml:space="preserve">14. Leisure operations management </t>
  </si>
  <si>
    <t>KS14.1 LO</t>
  </si>
  <si>
    <t>Understand context of leisure operations management</t>
  </si>
  <si>
    <t>Describe the nature of key agencies in sport and leisure and their relationship with each other.</t>
  </si>
  <si>
    <t>Explain funding for leisure and how it is administered.</t>
  </si>
  <si>
    <t>Explain the role of professional bodies and registers in leisure.</t>
  </si>
  <si>
    <t>Explain the sub-regional (or county where applicable) sports partnerships infrastructure, their networks and connections to national agencies, regional/county governing bodies and local organisations.</t>
  </si>
  <si>
    <t>Describe the local provision of leisure facilities and activities through local authorities, social enterprises, sports clubs and other community providers.</t>
  </si>
  <si>
    <t xml:space="preserve">Describe the local infrastructure and partnerships in leisure and how they connect. </t>
  </si>
  <si>
    <t>Explain the relationships and partnerships between physical activity, leisure and health professionals and the strategic links between their infrastructures</t>
  </si>
  <si>
    <t>Describe international, national and local political ideology and policy that influences leisure policy and processes</t>
  </si>
  <si>
    <t>Describe the impact of economic changes on leisure provision and demand for leisure services.</t>
  </si>
  <si>
    <t>Explain legislation that impacts on leisure provision.</t>
  </si>
  <si>
    <t>Describe local authorities’ structure and the implications for leisure provision.</t>
  </si>
  <si>
    <t>Describe types and structures of organisations providing leisure services.</t>
  </si>
  <si>
    <t>Explain types of quality schemes, for example, QUEST and the National Benchmarking Service.</t>
  </si>
  <si>
    <t>Explain the role of leisure facilities in communities and community planning.</t>
  </si>
  <si>
    <t>Explain the importance of engaging with the community.</t>
  </si>
  <si>
    <t>Describe different user groups, for example schools, clubs, community groups, and their different expectations.</t>
  </si>
  <si>
    <t>Describe different types of leisure facilities and their uses.</t>
  </si>
  <si>
    <t>Explain how to ensure the sustainability of leisure provision.</t>
  </si>
  <si>
    <t xml:space="preserve">15. Principles of sale </t>
  </si>
  <si>
    <t>KS15.1 EF</t>
  </si>
  <si>
    <t>Explain sales-related information confidentiality and security requirements.</t>
  </si>
  <si>
    <t>KS15.2 EF</t>
  </si>
  <si>
    <t xml:space="preserve">KS15.3 EF </t>
  </si>
  <si>
    <t>KS15.4 EF</t>
  </si>
  <si>
    <t>KS15.5 EF</t>
  </si>
  <si>
    <t>Explain how to overcome objections.</t>
  </si>
  <si>
    <t xml:space="preserve">16. Sales targets </t>
  </si>
  <si>
    <t>KS16.1 EF</t>
  </si>
  <si>
    <t>Explain own organisation’s pricing strategy.</t>
  </si>
  <si>
    <t>KS16.2 EF</t>
  </si>
  <si>
    <t>Explain how past sales targets can inform the setting of future targets</t>
  </si>
  <si>
    <t>KS16.3 EF</t>
  </si>
  <si>
    <t>KS16.4 EF</t>
  </si>
  <si>
    <t xml:space="preserve">17. Exercise and fitness management </t>
  </si>
  <si>
    <t xml:space="preserve">Learning and Development requirements - Leisure Operations Management specialist content </t>
  </si>
  <si>
    <t xml:space="preserve">13. Sales targets </t>
  </si>
  <si>
    <t xml:space="preserve">Learning and Development requirements - Exercise and Fitness Management specialist content </t>
  </si>
  <si>
    <t xml:space="preserve">KS17.1 EF </t>
  </si>
  <si>
    <t>Understand the context of exercise and fitness management</t>
  </si>
  <si>
    <t>Describe the size and scope of the exercise and fitness industry.</t>
  </si>
  <si>
    <t>Describe the contribution of the exercise and fitness industry to the economy and society.</t>
  </si>
  <si>
    <t>Explain the role and relationships between the public, private and third sectors in exercise and fitness.</t>
  </si>
  <si>
    <t>Describe the nature of key organisations in the exercise and fitness industry.</t>
  </si>
  <si>
    <t>Explain the role of professional bodies and registers in exercise and fitness.</t>
  </si>
  <si>
    <t>Explain the codes of practice which relate to exercise and fitness.</t>
  </si>
  <si>
    <t>Explain the relationships and partnerships between physical activity, fitness and health professionals and the strategic links between their infrastructures.</t>
  </si>
  <si>
    <t>Describe the impact of physical activity on health: e.g. physical activity levels sufficient to achieve health benefits and reduce obesity.</t>
  </si>
  <si>
    <t>Describe the barriers to physical activity and how to address them.</t>
  </si>
  <si>
    <t>Identify sources of information on career progression, training and education in the exercise and fitness industry.</t>
  </si>
  <si>
    <t>Identify current trends in the exercise and fitness industry.</t>
  </si>
  <si>
    <t>Explain the role of innovation and technology in the development of products and services in the exercise and fitness industry.</t>
  </si>
  <si>
    <t>Describe different types of membership structures in the exercise and fitness industry.</t>
  </si>
  <si>
    <t>Explain the importance of retention strategies in exercise and fitness.</t>
  </si>
  <si>
    <t>Describe the job roles and employment patterns in the exercise and fitness industry.</t>
  </si>
  <si>
    <t xml:space="preserve">Learning and Development requirements - Sports Development Management specialist content </t>
  </si>
  <si>
    <t>Understand the structure of sport and physical activity in the UK</t>
  </si>
  <si>
    <t>K18.1 SD</t>
  </si>
  <si>
    <t>Describe the structure and function of government departments and their relationship with the UK and home nation sports councils and their international links.</t>
  </si>
  <si>
    <t>Describe the roles, functions and interrelationships of different types of provision including: public, private and voluntary.</t>
  </si>
  <si>
    <t>Describe the role of the education sector in providing sport opportunities.</t>
  </si>
  <si>
    <t>Describe current government sport strategy and the influences upon it including: social inclusion and policies to encourage participation and elite sport.</t>
  </si>
  <si>
    <t>Describe the complex nature of key agencies in sport and physical activity and their relationship with each other.</t>
  </si>
  <si>
    <t>Describe the connection between the key national agencies and the regional/sub-regional infrastructure.</t>
  </si>
  <si>
    <t>Describe regional, sub-regional and local delivery mechanisms for sport.</t>
  </si>
  <si>
    <t>K18.2 SD</t>
  </si>
  <si>
    <t>Understand the background and major issues in provision of sport and physical activity</t>
  </si>
  <si>
    <t>Describe key interventions that impact on the development of sport and physical activity provision in the UK.</t>
  </si>
  <si>
    <t>Describe the impact of major sporting events in terms of securing a sustainable sporting legacy</t>
  </si>
  <si>
    <t xml:space="preserve">Describe the full range of benefits that sport offers society including: </t>
  </si>
  <si>
    <t>­	Improved individual and community health.</t>
  </si>
  <si>
    <t>­	Social cohesion.</t>
  </si>
  <si>
    <t>­	Community development.</t>
  </si>
  <si>
    <t>­	Economic benefit.</t>
  </si>
  <si>
    <t>Describe the significance of sport in addressing such issues as:</t>
  </si>
  <si>
    <t>­	Religious and cultural differences.</t>
  </si>
  <si>
    <t>­	Anti-social behaviour and criminal activity.</t>
  </si>
  <si>
    <t>Economic poverty and long-term unemployment.</t>
  </si>
  <si>
    <t>K18.3 SD</t>
  </si>
  <si>
    <t>Understand the background and history to sports development</t>
  </si>
  <si>
    <t>Describe the key sporting and social interventions (or landmarks) that have impacted on the evolution of sports development.</t>
  </si>
  <si>
    <t>Describe the variety of definitions and models of sports development that have contributed to its complexity.</t>
  </si>
  <si>
    <t>K18.4 SD</t>
  </si>
  <si>
    <t>Understand the sports development industry</t>
  </si>
  <si>
    <t>Describe relevant legislation impacting upon sports development: e.g. organisational, employees and volunteers.</t>
  </si>
  <si>
    <t>Describe good practice in sports development and how it can be applied in a variety of contexts: e.g. rural, urban, local authority, governing body, education, lone officer and part of a team.</t>
  </si>
  <si>
    <t>Describe the importance of strategic management and partnership working in sports development.</t>
  </si>
  <si>
    <t>Describe the development and use of an evidence base for developing sport including:</t>
  </si>
  <si>
    <t>­	The different data sources.</t>
  </si>
  <si>
    <t>­	Data complexity.</t>
  </si>
  <si>
    <t>­	Performance management uses.</t>
  </si>
  <si>
    <t>Explain processes of developing the community ‘through’ sport: e.g. the achievement of other/wider policy objectives using sport as the tool.</t>
  </si>
  <si>
    <t>Describe the range of communities and how to actively engage with those most relevant to their role.</t>
  </si>
  <si>
    <t>Describe the role of the club (including professional clubs) within its NGB and the different approaches taken by NGBs to developing their clubs</t>
  </si>
  <si>
    <t>Describe the variety of roles undertaken by volunteers, the networks within which volunteers operate and the organisations that may support them at a local level.</t>
  </si>
  <si>
    <t>Describe the variety of performance pathways that exist at different levels and within different sports (local to national) to develop talented athletes, coaches and officials.</t>
  </si>
  <si>
    <t>SS 18.1 SD</t>
  </si>
  <si>
    <t>Involve, motivate and retain volunteers</t>
  </si>
  <si>
    <t>Promote volunteering to potential volunteers.</t>
  </si>
  <si>
    <t>Involve and motivate volunteers in their organisation.</t>
  </si>
  <si>
    <t>Encourage volunteers to extend their volunteer roles.</t>
  </si>
  <si>
    <t>Contribute to developing, promoting and evaluating services</t>
  </si>
  <si>
    <t>SS18.2 SD</t>
  </si>
  <si>
    <t>Analyse community structures and identify key stakeholders.</t>
  </si>
  <si>
    <t>Plan, enable and evaluate sport and physical activity development initiatives in the community.</t>
  </si>
  <si>
    <t>Monitor and evaluate current provision.</t>
  </si>
  <si>
    <t>SS18.3 SD</t>
  </si>
  <si>
    <t>Facilitate community sport and physical activity</t>
  </si>
  <si>
    <t>Monitor and evaluate sport and physical activity development initiatives.</t>
  </si>
  <si>
    <t xml:space="preserve">Learning and Development requirements -Coaching System Management specialist content </t>
  </si>
  <si>
    <t xml:space="preserve">18. Sports Development Management </t>
  </si>
  <si>
    <t xml:space="preserve">19. Coaching system management </t>
  </si>
  <si>
    <t>Understand coach workforce planning</t>
  </si>
  <si>
    <t>KS19.1 CS</t>
  </si>
  <si>
    <t xml:space="preserve">Explain the importance of the organisation’s ability to target the right audience for recruitment purposes. </t>
  </si>
  <si>
    <t xml:space="preserve">Explain the importance of building a team that is diverse in all parts of the organisation including voluntary, part-time and full-time roles. </t>
  </si>
  <si>
    <t xml:space="preserve">Explain how to build a culture that that is innovative and supportive for the development of positive learning. </t>
  </si>
  <si>
    <t>Explain the importance of implanting strong duty to care links through coaches, communities, participants, athletes, and players.</t>
  </si>
  <si>
    <t>KS19.2 CS</t>
  </si>
  <si>
    <t xml:space="preserve">Understand how to design and deliver coach learning &amp; assessment </t>
  </si>
  <si>
    <t xml:space="preserve">Explain the importance of learning and assessment settings and the impact they can have on practice (eg classroom, virtual, on-the-job/real world) </t>
  </si>
  <si>
    <t xml:space="preserve">Explain how to design effective coach learning and assessments including the use of settings, channels, formats, and delivery. </t>
  </si>
  <si>
    <t xml:space="preserve">Explain how learning settings, formats and delivery channels can be blended and why this contributes to effective learning for coaching workforce roles. </t>
  </si>
  <si>
    <t>Explain how to combine learning and assessment into coherent learner journeys, how this improves the quality of experience and why this is important for coaching workforce roles.</t>
  </si>
  <si>
    <t>Explain the importance of providing a duty to care to individuals accessing learning and/or assessment.</t>
  </si>
  <si>
    <t>KS19.3 CS</t>
  </si>
  <si>
    <t>Understand policy, practice, funding and regulation for coach learning and assessment</t>
  </si>
  <si>
    <t xml:space="preserve">Explain the role of the education sector in providing coach learning and assessment opportunities. </t>
  </si>
  <si>
    <t>Explain how agencies, providers, and independent bodies inter-connect and shape coach learning and assessment in practice (including CIMSPA, UK Coaching, Awarding Bodies, Training Providers, Governing Bodies of Sport, local sport / physical activity agencies and trusts).</t>
  </si>
  <si>
    <t>KS19.4 CS</t>
  </si>
  <si>
    <t>Understand how to implement coach learning and assessment in partnership</t>
  </si>
  <si>
    <t>Explain how inter-agency and multi-agency partnerships can support organisations to maximise resource and achieve coach learning and assessment objectives.</t>
  </si>
  <si>
    <t>Explain how externally commissioned expertise/resource can support organisations to achieve coach learning and assessment objectives.</t>
  </si>
  <si>
    <t>No of Sections</t>
  </si>
  <si>
    <t>No of Specifications</t>
  </si>
  <si>
    <t>Section</t>
  </si>
  <si>
    <t>%worth of each specification</t>
  </si>
  <si>
    <t>% value</t>
  </si>
  <si>
    <t># spec</t>
  </si>
  <si>
    <t>K8</t>
  </si>
  <si>
    <t>K9</t>
  </si>
  <si>
    <t>S9</t>
  </si>
  <si>
    <t>K10</t>
  </si>
  <si>
    <t>S10</t>
  </si>
  <si>
    <t>K11</t>
  </si>
  <si>
    <t>S11</t>
  </si>
  <si>
    <t>K12</t>
  </si>
  <si>
    <t>K13</t>
  </si>
  <si>
    <t>K14</t>
  </si>
  <si>
    <t>K15</t>
  </si>
  <si>
    <t>K16</t>
  </si>
  <si>
    <t>K17</t>
  </si>
  <si>
    <t>K18</t>
  </si>
  <si>
    <t>S18</t>
  </si>
  <si>
    <t>K19</t>
  </si>
  <si>
    <t>Explain organisational procedures for dealing with customer complaints.</t>
  </si>
  <si>
    <r>
      <rPr>
        <b/>
        <sz val="14"/>
        <color rgb="FFF089B1"/>
        <rFont val="Calibri"/>
        <family val="2"/>
        <scheme val="minor"/>
      </rPr>
      <t>4. 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</si>
  <si>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Edition: V2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</si>
  <si>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</si>
  <si>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</si>
  <si>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Entry Manager Mapping Template</t>
  </si>
  <si>
    <t>Publication date: 1st August 2024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</si>
  <si>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</si>
  <si>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</si>
  <si>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</si>
  <si>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</si>
  <si>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</si>
  <si>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</si>
  <si>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</si>
  <si>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</si>
  <si>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</si>
  <si>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</si>
  <si>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</si>
  <si>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>AR 30/07/24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</si>
  <si>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</si>
  <si>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</si>
  <si>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</si>
  <si>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</si>
  <si>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</si>
  <si>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V2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</si>
  <si>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</si>
  <si>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</si>
  <si>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Evidence (sign post to SOW / course specification / supporting documents)</t>
  </si>
  <si>
    <t>Further comments (expand on evidence within column E)</t>
  </si>
  <si>
    <t>General feedback (first review)</t>
  </si>
  <si>
    <t>General feedback (second review - if applicable)</t>
  </si>
  <si>
    <t>IV Feedback Section</t>
  </si>
  <si>
    <t>IV comments</t>
  </si>
  <si>
    <t>Partner Mapping Section</t>
  </si>
  <si>
    <t>Moderator Feedback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</si>
</sst>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11"/>
      <color rgb="FF9C570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2060"/>
      <name val="Poppins"/>
      <family val="3"/>
    </font>
    <font>
      <u/>
      <sz val="11"/>
      <color theme="10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sz val="9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b/>
      <sz val="9"/>
      <color rgb="FF12326E"/>
      <name val="Poppins"/>
      <family val="3"/>
    </font>
    <font>
      <sz val="9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b/>
      <sz val="10"/>
      <color rgb="FF12326E"/>
      <name val="Poppins"/>
      <family val="3"/>
    </font>
    <font>
      <sz val="12"/>
      <color rgb="FF12326E"/>
      <name val="Poppin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theme="0" tint="-4.9989318521683403E-2"/>
        <bgColor indexed="64"/>
      </patternFill>
    </fill>
  </fills>
  <borders count="180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0" tint="-0.499984740745262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/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002060"/>
      </right>
      <top style="medium">
        <color rgb="FF12326E"/>
      </top>
      <bottom/>
      <diagonal/>
    </border>
    <border>
      <left style="medium">
        <color rgb="FF002060"/>
      </left>
      <right/>
      <top style="medium">
        <color rgb="FF12326E"/>
      </top>
      <bottom/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/>
      <diagonal/>
    </border>
    <border>
      <left style="medium">
        <color rgb="FF12326E"/>
      </left>
      <right style="medium">
        <color rgb="FF12326E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/>
      <top style="medium">
        <color rgb="FF002060"/>
      </top>
      <bottom/>
      <diagonal/>
    </border>
    <border>
      <left style="medium">
        <color rgb="FF12326E"/>
      </left>
      <right/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/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/>
      <top/>
      <bottom style="medium">
        <color rgb="FF002060"/>
      </bottom>
      <diagonal/>
    </border>
    <border>
      <left style="medium">
        <color rgb="FF12326E"/>
      </left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/>
      <top/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/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002060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 style="medium">
        <color rgb="FF12326E"/>
      </left>
      <right/>
      <top style="medium">
        <color rgb="FF00206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rgb="FF12326E"/>
      </right>
      <top/>
      <bottom style="dotted">
        <color theme="0" tint="-0.34998626667073579"/>
      </bottom>
      <diagonal/>
    </border>
    <border>
      <left/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002060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/>
      <diagonal/>
    </border>
    <border>
      <left/>
      <right/>
      <top style="dotted">
        <color theme="0" tint="-0.34998626667073579"/>
      </top>
      <bottom style="dotted">
        <color theme="3"/>
      </bottom>
      <diagonal/>
    </border>
    <border>
      <left/>
      <right/>
      <top style="dotted">
        <color theme="3"/>
      </top>
      <bottom style="medium">
        <color rgb="FF12326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 style="medium">
        <color rgb="FF00206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rgb="FF12326E"/>
      </right>
      <top style="medium">
        <color rgb="FF002060"/>
      </top>
      <bottom style="medium">
        <color rgb="FF12326E"/>
      </bottom>
      <diagonal/>
    </border>
    <border>
      <left/>
      <right/>
      <top style="medium">
        <color rgb="FF002060"/>
      </top>
      <bottom style="medium">
        <color rgb="FF12326E"/>
      </bottom>
      <diagonal/>
    </border>
    <border>
      <left style="medium">
        <color rgb="FF002060"/>
      </left>
      <right/>
      <top/>
      <bottom style="dotted">
        <color theme="0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rgb="FF12326E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theme="4" tint="-0.499984740745262"/>
      </left>
      <right style="medium">
        <color rgb="FF002060"/>
      </right>
      <top style="medium">
        <color indexed="64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 style="medium">
        <color rgb="FF002060"/>
      </left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rgb="FF12326E"/>
      </bottom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/>
      <bottom style="hair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/>
      <bottom style="medium">
        <color theme="4" tint="-0.499984740745262"/>
      </bottom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/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/>
      <diagonal/>
    </border>
    <border>
      <left/>
      <right style="medium">
        <color theme="4" tint="-0.499984740745262"/>
      </right>
      <top/>
      <bottom/>
      <diagonal/>
    </border>
    <border>
      <left/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12326E"/>
      </bottom>
      <diagonal/>
    </border>
    <border>
      <left style="medium">
        <color theme="4" tint="-0.499984740745262"/>
      </left>
      <right style="medium">
        <color rgb="FF002060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rgb="FF002060"/>
      </right>
      <top/>
      <bottom/>
      <diagonal/>
    </border>
    <border>
      <left style="medium">
        <color theme="4" tint="-0.499984740745262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/>
      <top style="medium">
        <color theme="4" tint="-0.499984740745262"/>
      </top>
      <bottom/>
      <diagonal/>
    </border>
    <border>
      <left style="medium">
        <color rgb="FF002060"/>
      </left>
      <right style="medium">
        <color rgb="FF12326E"/>
      </right>
      <top style="hair">
        <color theme="4" tint="-0.499984740745262"/>
      </top>
      <bottom style="medium">
        <color rgb="FF12326E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 style="medium">
        <color rgb="FF002060"/>
      </left>
      <right/>
      <top/>
      <bottom style="hair">
        <color theme="4" tint="-0.499984740745262"/>
      </bottom>
      <diagonal/>
    </border>
    <border>
      <left style="medium">
        <color rgb="FF002060"/>
      </left>
      <right/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theme="4" tint="-0.499984740745262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theme="4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15">
    <xf numFmtId="0" fontId="0" fillId="0" borderId="0" xfId="0"/>
    <xf numFmtId="0" fontId="1" fillId="0" borderId="0" xfId="0" applyFont="1"/>
    <xf numFmtId="0" fontId="4" fillId="0" borderId="13" xfId="0" applyFont="1" applyBorder="1"/>
    <xf numFmtId="0" fontId="5" fillId="0" borderId="13" xfId="0" applyFont="1" applyBorder="1"/>
    <xf numFmtId="0" fontId="4" fillId="0" borderId="19" xfId="0" applyFont="1" applyBorder="1"/>
    <xf numFmtId="0" fontId="6" fillId="0" borderId="0" xfId="0" applyFont="1"/>
    <xf numFmtId="164" fontId="8" fillId="0" borderId="0" xfId="0" applyNumberFormat="1" applyFont="1"/>
    <xf numFmtId="164" fontId="8" fillId="7" borderId="0" xfId="0" applyNumberFormat="1" applyFont="1" applyFill="1"/>
    <xf numFmtId="0" fontId="0" fillId="7" borderId="0" xfId="0" applyFill="1"/>
    <xf numFmtId="1" fontId="8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164" fontId="8" fillId="7" borderId="37" xfId="0" applyNumberFormat="1" applyFont="1" applyFill="1" applyBorder="1"/>
    <xf numFmtId="164" fontId="8" fillId="7" borderId="38" xfId="0" applyNumberFormat="1" applyFont="1" applyFill="1" applyBorder="1"/>
    <xf numFmtId="164" fontId="8" fillId="7" borderId="39" xfId="0" applyNumberFormat="1" applyFont="1" applyFill="1" applyBorder="1"/>
    <xf numFmtId="164" fontId="8" fillId="7" borderId="77" xfId="0" applyNumberFormat="1" applyFont="1" applyFill="1" applyBorder="1"/>
    <xf numFmtId="164" fontId="8" fillId="7" borderId="87" xfId="0" applyNumberFormat="1" applyFont="1" applyFill="1" applyBorder="1"/>
    <xf numFmtId="164" fontId="8" fillId="7" borderId="86" xfId="0" applyNumberFormat="1" applyFont="1" applyFill="1" applyBorder="1"/>
    <xf numFmtId="0" fontId="0" fillId="0" borderId="103" xfId="0" applyBorder="1"/>
    <xf numFmtId="0" fontId="0" fillId="0" borderId="105" xfId="0" applyBorder="1"/>
    <xf numFmtId="0" fontId="0" fillId="0" borderId="20" xfId="0" applyBorder="1"/>
    <xf numFmtId="0" fontId="0" fillId="0" borderId="21" xfId="0" applyBorder="1"/>
    <xf numFmtId="0" fontId="12" fillId="4" borderId="17" xfId="0" applyFont="1" applyFill="1" applyBorder="1"/>
    <xf numFmtId="0" fontId="13" fillId="0" borderId="17" xfId="0" applyFont="1" applyBorder="1"/>
    <xf numFmtId="0" fontId="12" fillId="0" borderId="17" xfId="0" applyFont="1" applyBorder="1"/>
    <xf numFmtId="0" fontId="12" fillId="4" borderId="17" xfId="0" applyFont="1" applyFill="1" applyBorder="1" applyAlignment="1">
      <alignment vertical="center"/>
    </xf>
    <xf numFmtId="164" fontId="12" fillId="4" borderId="17" xfId="0" applyNumberFormat="1" applyFont="1" applyFill="1" applyBorder="1"/>
    <xf numFmtId="164" fontId="12" fillId="0" borderId="17" xfId="0" applyNumberFormat="1" applyFont="1" applyBorder="1"/>
    <xf numFmtId="0" fontId="12" fillId="4" borderId="17" xfId="0" applyFont="1" applyFill="1" applyBorder="1" applyAlignment="1">
      <alignment vertical="center" wrapText="1"/>
    </xf>
    <xf numFmtId="0" fontId="13" fillId="4" borderId="10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17" xfId="0" applyFont="1" applyFill="1" applyBorder="1"/>
    <xf numFmtId="164" fontId="13" fillId="4" borderId="17" xfId="0" applyNumberFormat="1" applyFont="1" applyFill="1" applyBorder="1"/>
    <xf numFmtId="164" fontId="13" fillId="0" borderId="17" xfId="0" applyNumberFormat="1" applyFont="1" applyBorder="1"/>
    <xf numFmtId="0" fontId="14" fillId="0" borderId="0" xfId="0" applyFont="1" applyAlignment="1">
      <alignment vertical="center" wrapText="1"/>
    </xf>
    <xf numFmtId="164" fontId="0" fillId="0" borderId="0" xfId="0" applyNumberFormat="1"/>
    <xf numFmtId="0" fontId="15" fillId="0" borderId="22" xfId="0" applyFont="1" applyBorder="1" applyAlignment="1">
      <alignment wrapText="1"/>
    </xf>
    <xf numFmtId="0" fontId="15" fillId="0" borderId="22" xfId="0" applyFont="1" applyBorder="1"/>
    <xf numFmtId="0" fontId="15" fillId="0" borderId="104" xfId="0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0" xfId="0" applyFont="1" applyBorder="1" applyAlignment="1">
      <alignment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2" fillId="4" borderId="102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102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115" xfId="0" applyBorder="1" applyAlignment="1">
      <alignment wrapText="1"/>
    </xf>
    <xf numFmtId="0" fontId="19" fillId="4" borderId="106" xfId="0" applyFont="1" applyFill="1" applyBorder="1" applyAlignment="1">
      <alignment horizontal="center" vertical="center" wrapText="1"/>
    </xf>
    <xf numFmtId="0" fontId="19" fillId="4" borderId="107" xfId="0" applyFont="1" applyFill="1" applyBorder="1" applyAlignment="1">
      <alignment horizontal="center" vertical="center" wrapText="1"/>
    </xf>
    <xf numFmtId="0" fontId="19" fillId="4" borderId="108" xfId="0" applyFont="1" applyFill="1" applyBorder="1" applyAlignment="1">
      <alignment horizontal="center" vertical="center" wrapText="1"/>
    </xf>
    <xf numFmtId="0" fontId="20" fillId="5" borderId="110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109" xfId="0" applyFont="1" applyFill="1" applyBorder="1" applyAlignment="1">
      <alignment horizontal="center" vertical="center"/>
    </xf>
    <xf numFmtId="0" fontId="20" fillId="5" borderId="11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109" xfId="0" applyFont="1" applyFill="1" applyBorder="1" applyAlignment="1">
      <alignment horizontal="center" vertical="center" wrapText="1"/>
    </xf>
    <xf numFmtId="0" fontId="21" fillId="5" borderId="110" xfId="2" applyFont="1" applyFill="1" applyBorder="1" applyAlignment="1">
      <alignment horizontal="center" vertical="center" wrapText="1"/>
    </xf>
    <xf numFmtId="0" fontId="21" fillId="5" borderId="0" xfId="2" applyFont="1" applyFill="1" applyBorder="1" applyAlignment="1">
      <alignment horizontal="center" vertical="center" wrapText="1"/>
    </xf>
    <xf numFmtId="0" fontId="21" fillId="5" borderId="109" xfId="2" applyFont="1" applyFill="1" applyBorder="1" applyAlignment="1">
      <alignment horizontal="center" vertical="center" wrapText="1"/>
    </xf>
    <xf numFmtId="0" fontId="21" fillId="5" borderId="111" xfId="2" applyFont="1" applyFill="1" applyBorder="1" applyAlignment="1">
      <alignment horizontal="center" vertical="center" wrapText="1"/>
    </xf>
    <xf numFmtId="0" fontId="21" fillId="5" borderId="112" xfId="2" applyFont="1" applyFill="1" applyBorder="1" applyAlignment="1">
      <alignment horizontal="center" vertical="center" wrapText="1"/>
    </xf>
    <xf numFmtId="0" fontId="21" fillId="5" borderId="113" xfId="2" applyFont="1" applyFill="1" applyBorder="1" applyAlignment="1">
      <alignment horizontal="center" vertical="center" wrapText="1"/>
    </xf>
    <xf numFmtId="0" fontId="0" fillId="0" borderId="115" xfId="0" applyBorder="1"/>
    <xf numFmtId="0" fontId="22" fillId="4" borderId="116" xfId="0" applyFont="1" applyFill="1" applyBorder="1" applyAlignment="1">
      <alignment horizontal="center" vertical="center"/>
    </xf>
    <xf numFmtId="0" fontId="0" fillId="0" borderId="117" xfId="0" applyBorder="1"/>
    <xf numFmtId="0" fontId="23" fillId="5" borderId="118" xfId="0" applyFont="1" applyFill="1" applyBorder="1" applyAlignment="1">
      <alignment horizontal="left" vertical="center"/>
    </xf>
    <xf numFmtId="0" fontId="23" fillId="5" borderId="119" xfId="0" applyFont="1" applyFill="1" applyBorder="1" applyAlignment="1">
      <alignment horizontal="left" vertical="center"/>
    </xf>
    <xf numFmtId="0" fontId="23" fillId="5" borderId="120" xfId="0" applyFont="1" applyFill="1" applyBorder="1" applyAlignment="1">
      <alignment horizontal="left" vertical="center"/>
    </xf>
    <xf numFmtId="0" fontId="24" fillId="0" borderId="118" xfId="0" applyFont="1" applyBorder="1" applyAlignment="1">
      <alignment horizontal="left" vertical="center"/>
    </xf>
    <xf numFmtId="0" fontId="24" fillId="0" borderId="119" xfId="0" applyFont="1" applyBorder="1" applyAlignment="1">
      <alignment horizontal="left" vertical="center"/>
    </xf>
    <xf numFmtId="0" fontId="24" fillId="0" borderId="120" xfId="0" applyFont="1" applyBorder="1" applyAlignment="1">
      <alignment horizontal="left" vertical="center" wrapText="1"/>
    </xf>
    <xf numFmtId="0" fontId="24" fillId="0" borderId="120" xfId="0" applyFont="1" applyBorder="1" applyAlignment="1">
      <alignment horizontal="left" vertical="center"/>
    </xf>
    <xf numFmtId="0" fontId="24" fillId="0" borderId="121" xfId="0" applyFont="1" applyBorder="1"/>
    <xf numFmtId="0" fontId="24" fillId="0" borderId="122" xfId="0" applyFont="1" applyBorder="1"/>
    <xf numFmtId="0" fontId="24" fillId="0" borderId="123" xfId="0" applyFont="1" applyBorder="1"/>
    <xf numFmtId="0" fontId="24" fillId="0" borderId="0" xfId="0" applyFont="1"/>
    <xf numFmtId="0" fontId="25" fillId="0" borderId="104" xfId="0" applyFont="1" applyBorder="1" applyAlignment="1">
      <alignment horizontal="left" vertical="center"/>
    </xf>
    <xf numFmtId="0" fontId="25" fillId="0" borderId="124" xfId="0" applyFont="1" applyBorder="1" applyAlignment="1">
      <alignment horizontal="left" vertical="center"/>
    </xf>
    <xf numFmtId="0" fontId="0" fillId="0" borderId="125" xfId="0" applyBorder="1"/>
    <xf numFmtId="0" fontId="25" fillId="0" borderId="0" xfId="2" applyFont="1"/>
    <xf numFmtId="0" fontId="25" fillId="0" borderId="0" xfId="0" applyFont="1"/>
    <xf numFmtId="0" fontId="27" fillId="0" borderId="105" xfId="0" applyFont="1" applyBorder="1" applyAlignment="1">
      <alignment vertical="center"/>
    </xf>
    <xf numFmtId="0" fontId="27" fillId="0" borderId="103" xfId="0" applyFont="1" applyBorder="1" applyAlignment="1">
      <alignment vertical="center"/>
    </xf>
    <xf numFmtId="0" fontId="25" fillId="0" borderId="20" xfId="0" applyFont="1" applyBorder="1" applyAlignment="1">
      <alignment wrapText="1"/>
    </xf>
    <xf numFmtId="0" fontId="28" fillId="0" borderId="103" xfId="2" applyFont="1" applyBorder="1" applyAlignment="1">
      <alignment vertical="center"/>
    </xf>
    <xf numFmtId="0" fontId="25" fillId="0" borderId="103" xfId="0" applyFont="1" applyBorder="1" applyAlignment="1">
      <alignment vertical="center"/>
    </xf>
    <xf numFmtId="0" fontId="29" fillId="0" borderId="10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1" fillId="0" borderId="51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2" borderId="38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38" xfId="0" applyFont="1" applyBorder="1" applyAlignment="1">
      <alignment vertical="center" wrapText="1"/>
    </xf>
    <xf numFmtId="0" fontId="31" fillId="0" borderId="77" xfId="0" applyFont="1" applyBorder="1" applyAlignment="1">
      <alignment vertical="center"/>
    </xf>
    <xf numFmtId="0" fontId="31" fillId="0" borderId="77" xfId="0" applyFont="1" applyBorder="1" applyAlignment="1">
      <alignment horizontal="center" vertical="center"/>
    </xf>
    <xf numFmtId="0" fontId="31" fillId="0" borderId="38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32" fillId="4" borderId="130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 wrapText="1"/>
    </xf>
    <xf numFmtId="0" fontId="27" fillId="4" borderId="53" xfId="0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2" borderId="26" xfId="0" applyFont="1" applyFill="1" applyBorder="1" applyAlignment="1" applyProtection="1">
      <alignment vertical="center"/>
      <protection locked="0"/>
    </xf>
    <xf numFmtId="0" fontId="27" fillId="2" borderId="51" xfId="0" applyFont="1" applyFill="1" applyBorder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7" fillId="2" borderId="52" xfId="0" applyFont="1" applyFill="1" applyBorder="1" applyAlignment="1" applyProtection="1">
      <alignment vertical="center"/>
      <protection locked="0"/>
    </xf>
    <xf numFmtId="0" fontId="34" fillId="0" borderId="25" xfId="0" applyFont="1" applyBorder="1" applyAlignment="1">
      <alignment horizontal="center" vertical="center" wrapText="1"/>
    </xf>
    <xf numFmtId="0" fontId="34" fillId="0" borderId="94" xfId="0" applyFont="1" applyBorder="1" applyAlignment="1">
      <alignment horizontal="center" vertical="center" wrapText="1"/>
    </xf>
    <xf numFmtId="0" fontId="34" fillId="5" borderId="26" xfId="0" applyFont="1" applyFill="1" applyBorder="1" applyAlignment="1">
      <alignment horizontal="center" vertical="center" wrapText="1"/>
    </xf>
    <xf numFmtId="0" fontId="34" fillId="5" borderId="25" xfId="0" applyFont="1" applyFill="1" applyBorder="1" applyAlignment="1">
      <alignment horizontal="center" vertical="center" wrapText="1"/>
    </xf>
    <xf numFmtId="0" fontId="34" fillId="5" borderId="9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26" xfId="0" applyFont="1" applyBorder="1" applyAlignment="1">
      <alignment vertical="center"/>
    </xf>
    <xf numFmtId="0" fontId="32" fillId="0" borderId="127" xfId="0" applyFont="1" applyBorder="1" applyAlignment="1">
      <alignment horizontal="center" vertical="center"/>
    </xf>
    <xf numFmtId="0" fontId="32" fillId="0" borderId="126" xfId="0" applyFont="1" applyBorder="1" applyAlignment="1">
      <alignment horizontal="center" vertical="center"/>
    </xf>
    <xf numFmtId="0" fontId="32" fillId="4" borderId="25" xfId="0" applyFont="1" applyFill="1" applyBorder="1" applyAlignment="1">
      <alignment horizontal="center" vertical="center" wrapText="1"/>
    </xf>
    <xf numFmtId="0" fontId="32" fillId="4" borderId="26" xfId="0" applyFont="1" applyFill="1" applyBorder="1" applyAlignment="1">
      <alignment horizontal="center" vertical="center" wrapText="1"/>
    </xf>
    <xf numFmtId="0" fontId="32" fillId="4" borderId="94" xfId="0" applyFont="1" applyFill="1" applyBorder="1" applyAlignment="1">
      <alignment horizontal="center" vertical="center" wrapText="1"/>
    </xf>
    <xf numFmtId="0" fontId="37" fillId="2" borderId="38" xfId="0" applyFont="1" applyFill="1" applyBorder="1" applyAlignment="1">
      <alignment horizontal="center" vertical="center"/>
    </xf>
    <xf numFmtId="0" fontId="32" fillId="5" borderId="46" xfId="0" applyFont="1" applyFill="1" applyBorder="1" applyAlignment="1">
      <alignment horizontal="center" vertical="center"/>
    </xf>
    <xf numFmtId="0" fontId="32" fillId="5" borderId="51" xfId="0" applyFont="1" applyFill="1" applyBorder="1" applyAlignment="1">
      <alignment horizontal="center" vertical="center"/>
    </xf>
    <xf numFmtId="0" fontId="32" fillId="5" borderId="45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4" fillId="0" borderId="131" xfId="0" applyFont="1" applyBorder="1" applyAlignment="1">
      <alignment horizontal="left" vertical="center" wrapText="1"/>
    </xf>
    <xf numFmtId="0" fontId="34" fillId="4" borderId="132" xfId="0" applyFont="1" applyFill="1" applyBorder="1" applyAlignment="1" applyProtection="1">
      <alignment horizontal="center" vertical="center" wrapText="1"/>
      <protection locked="0"/>
    </xf>
    <xf numFmtId="0" fontId="34" fillId="5" borderId="133" xfId="0" applyFont="1" applyFill="1" applyBorder="1" applyAlignment="1">
      <alignment horizontal="center" vertical="center" wrapText="1"/>
    </xf>
    <xf numFmtId="0" fontId="32" fillId="6" borderId="134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32" fillId="0" borderId="7" xfId="0" applyFont="1" applyBorder="1" applyAlignment="1">
      <alignment horizontal="center" vertical="center" textRotation="90" wrapText="1"/>
    </xf>
    <xf numFmtId="0" fontId="34" fillId="0" borderId="6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2" borderId="6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4" fillId="0" borderId="40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left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6" fillId="2" borderId="77" xfId="0" applyFont="1" applyFill="1" applyBorder="1" applyAlignment="1">
      <alignment horizontal="left" vertical="center" wrapText="1"/>
    </xf>
    <xf numFmtId="0" fontId="34" fillId="0" borderId="135" xfId="0" applyFont="1" applyBorder="1" applyAlignment="1">
      <alignment horizontal="left" vertical="center" wrapText="1"/>
    </xf>
    <xf numFmtId="0" fontId="36" fillId="0" borderId="77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4" fillId="0" borderId="9" xfId="0" applyFont="1" applyBorder="1" applyAlignment="1">
      <alignment horizontal="left" vertical="center" wrapText="1"/>
    </xf>
    <xf numFmtId="0" fontId="34" fillId="0" borderId="4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32" fillId="0" borderId="37" xfId="0" applyFont="1" applyBorder="1" applyAlignment="1">
      <alignment horizontal="center" vertical="center" textRotation="90" wrapText="1"/>
    </xf>
    <xf numFmtId="0" fontId="32" fillId="0" borderId="38" xfId="0" applyFont="1" applyBorder="1" applyAlignment="1">
      <alignment horizontal="center" vertical="center" textRotation="90" wrapText="1"/>
    </xf>
    <xf numFmtId="0" fontId="32" fillId="0" borderId="39" xfId="0" applyFont="1" applyBorder="1" applyAlignment="1">
      <alignment horizontal="center" vertical="center" textRotation="90" wrapText="1"/>
    </xf>
    <xf numFmtId="0" fontId="32" fillId="0" borderId="128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2" borderId="3" xfId="0" applyFont="1" applyFill="1" applyBorder="1" applyAlignment="1">
      <alignment horizontal="center" vertical="center" textRotation="90" wrapText="1"/>
    </xf>
    <xf numFmtId="0" fontId="32" fillId="2" borderId="6" xfId="0" applyFont="1" applyFill="1" applyBorder="1" applyAlignment="1">
      <alignment horizontal="center" vertical="center" textRotation="90" wrapText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0" fontId="32" fillId="0" borderId="34" xfId="0" applyFont="1" applyBorder="1" applyAlignment="1">
      <alignment horizontal="center" vertical="center" textRotation="90" wrapText="1"/>
    </xf>
    <xf numFmtId="0" fontId="32" fillId="0" borderId="35" xfId="0" applyFont="1" applyBorder="1" applyAlignment="1">
      <alignment horizontal="center" vertical="center" textRotation="90" wrapText="1"/>
    </xf>
    <xf numFmtId="0" fontId="32" fillId="0" borderId="36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 wrapText="1"/>
    </xf>
    <xf numFmtId="0" fontId="27" fillId="4" borderId="68" xfId="0" applyFont="1" applyFill="1" applyBorder="1" applyAlignment="1" applyProtection="1">
      <alignment vertical="center"/>
      <protection locked="0"/>
    </xf>
    <xf numFmtId="0" fontId="27" fillId="2" borderId="38" xfId="0" applyFont="1" applyFill="1" applyBorder="1" applyAlignment="1" applyProtection="1">
      <alignment vertical="center"/>
      <protection locked="0"/>
    </xf>
    <xf numFmtId="0" fontId="27" fillId="5" borderId="37" xfId="0" applyFont="1" applyFill="1" applyBorder="1" applyAlignment="1" applyProtection="1">
      <alignment horizontal="center" vertical="center" wrapText="1"/>
      <protection locked="0"/>
    </xf>
    <xf numFmtId="0" fontId="27" fillId="5" borderId="68" xfId="0" applyFont="1" applyFill="1" applyBorder="1" applyAlignment="1" applyProtection="1">
      <alignment vertical="center" wrapText="1"/>
      <protection locked="0"/>
    </xf>
    <xf numFmtId="0" fontId="27" fillId="5" borderId="29" xfId="0" applyFont="1" applyFill="1" applyBorder="1" applyAlignment="1" applyProtection="1">
      <alignment vertical="center" wrapText="1"/>
      <protection locked="0"/>
    </xf>
    <xf numFmtId="0" fontId="27" fillId="6" borderId="29" xfId="0" applyFont="1" applyFill="1" applyBorder="1" applyAlignment="1" applyProtection="1">
      <alignment vertical="center" wrapText="1"/>
      <protection locked="0"/>
    </xf>
    <xf numFmtId="0" fontId="27" fillId="4" borderId="69" xfId="0" applyFont="1" applyFill="1" applyBorder="1" applyAlignment="1" applyProtection="1">
      <alignment horizontal="left" vertical="center" wrapText="1"/>
      <protection locked="0"/>
    </xf>
    <xf numFmtId="0" fontId="27" fillId="4" borderId="69" xfId="0" applyFont="1" applyFill="1" applyBorder="1" applyAlignment="1" applyProtection="1">
      <alignment vertical="center"/>
      <protection locked="0"/>
    </xf>
    <xf numFmtId="0" fontId="27" fillId="5" borderId="38" xfId="0" applyFont="1" applyFill="1" applyBorder="1" applyAlignment="1" applyProtection="1">
      <alignment horizontal="center" vertical="center" wrapText="1"/>
      <protection locked="0"/>
    </xf>
    <xf numFmtId="0" fontId="27" fillId="5" borderId="69" xfId="0" applyFont="1" applyFill="1" applyBorder="1" applyAlignment="1" applyProtection="1">
      <alignment vertical="center" wrapText="1"/>
      <protection locked="0"/>
    </xf>
    <xf numFmtId="0" fontId="27" fillId="5" borderId="30" xfId="0" applyFont="1" applyFill="1" applyBorder="1" applyAlignment="1" applyProtection="1">
      <alignment vertical="center" wrapText="1"/>
      <protection locked="0"/>
    </xf>
    <xf numFmtId="0" fontId="27" fillId="6" borderId="30" xfId="0" applyFont="1" applyFill="1" applyBorder="1" applyAlignment="1" applyProtection="1">
      <alignment vertical="center" wrapText="1"/>
      <protection locked="0"/>
    </xf>
    <xf numFmtId="0" fontId="27" fillId="4" borderId="70" xfId="0" applyFont="1" applyFill="1" applyBorder="1" applyAlignment="1" applyProtection="1">
      <alignment horizontal="left" vertical="center" wrapText="1"/>
      <protection locked="0"/>
    </xf>
    <xf numFmtId="0" fontId="27" fillId="4" borderId="78" xfId="0" applyFont="1" applyFill="1" applyBorder="1" applyAlignment="1" applyProtection="1">
      <alignment vertical="center"/>
      <protection locked="0"/>
    </xf>
    <xf numFmtId="0" fontId="27" fillId="5" borderId="78" xfId="0" applyFont="1" applyFill="1" applyBorder="1" applyAlignment="1" applyProtection="1">
      <alignment vertical="center" wrapText="1"/>
      <protection locked="0"/>
    </xf>
    <xf numFmtId="0" fontId="27" fillId="5" borderId="70" xfId="0" applyFont="1" applyFill="1" applyBorder="1" applyAlignment="1" applyProtection="1">
      <alignment vertical="center" wrapText="1"/>
      <protection locked="0"/>
    </xf>
    <xf numFmtId="0" fontId="27" fillId="5" borderId="31" xfId="0" applyFont="1" applyFill="1" applyBorder="1" applyAlignment="1" applyProtection="1">
      <alignment vertical="center" wrapText="1"/>
      <protection locked="0"/>
    </xf>
    <xf numFmtId="0" fontId="27" fillId="6" borderId="31" xfId="0" applyFont="1" applyFill="1" applyBorder="1" applyAlignment="1" applyProtection="1">
      <alignment vertical="center" wrapText="1"/>
      <protection locked="0"/>
    </xf>
    <xf numFmtId="0" fontId="27" fillId="4" borderId="71" xfId="0" applyFont="1" applyFill="1" applyBorder="1" applyAlignment="1" applyProtection="1">
      <alignment horizontal="left" vertical="center" wrapText="1"/>
      <protection locked="0"/>
    </xf>
    <xf numFmtId="0" fontId="27" fillId="4" borderId="75" xfId="0" applyFont="1" applyFill="1" applyBorder="1" applyAlignment="1" applyProtection="1">
      <alignment vertical="center"/>
      <protection locked="0"/>
    </xf>
    <xf numFmtId="0" fontId="27" fillId="5" borderId="75" xfId="0" applyFont="1" applyFill="1" applyBorder="1" applyAlignment="1" applyProtection="1">
      <alignment vertical="center" wrapText="1"/>
      <protection locked="0"/>
    </xf>
    <xf numFmtId="0" fontId="27" fillId="5" borderId="32" xfId="0" applyFont="1" applyFill="1" applyBorder="1" applyAlignment="1" applyProtection="1">
      <alignment vertical="center" wrapText="1"/>
      <protection locked="0"/>
    </xf>
    <xf numFmtId="0" fontId="27" fillId="6" borderId="32" xfId="0" applyFont="1" applyFill="1" applyBorder="1" applyAlignment="1" applyProtection="1">
      <alignment vertical="center" wrapText="1"/>
      <protection locked="0"/>
    </xf>
    <xf numFmtId="0" fontId="27" fillId="4" borderId="72" xfId="0" applyFont="1" applyFill="1" applyBorder="1" applyAlignment="1" applyProtection="1">
      <alignment horizontal="left" vertical="center" wrapText="1"/>
      <protection locked="0"/>
    </xf>
    <xf numFmtId="0" fontId="27" fillId="4" borderId="72" xfId="0" applyFont="1" applyFill="1" applyBorder="1" applyAlignment="1" applyProtection="1">
      <alignment vertical="center"/>
      <protection locked="0"/>
    </xf>
    <xf numFmtId="0" fontId="27" fillId="5" borderId="39" xfId="0" applyFont="1" applyFill="1" applyBorder="1" applyAlignment="1" applyProtection="1">
      <alignment horizontal="center" vertical="center" wrapText="1"/>
      <protection locked="0"/>
    </xf>
    <xf numFmtId="0" fontId="27" fillId="5" borderId="72" xfId="0" applyFont="1" applyFill="1" applyBorder="1" applyAlignment="1" applyProtection="1">
      <alignment vertical="center" wrapText="1"/>
      <protection locked="0"/>
    </xf>
    <xf numFmtId="0" fontId="27" fillId="5" borderId="33" xfId="0" applyFont="1" applyFill="1" applyBorder="1" applyAlignment="1" applyProtection="1">
      <alignment vertical="center" wrapText="1"/>
      <protection locked="0"/>
    </xf>
    <xf numFmtId="0" fontId="27" fillId="6" borderId="33" xfId="0" applyFont="1" applyFill="1" applyBorder="1" applyAlignment="1" applyProtection="1">
      <alignment vertical="center" wrapText="1"/>
      <protection locked="0"/>
    </xf>
    <xf numFmtId="0" fontId="27" fillId="0" borderId="73" xfId="0" applyFont="1" applyBorder="1" applyAlignment="1" applyProtection="1">
      <alignment vertical="center"/>
      <protection locked="0"/>
    </xf>
    <xf numFmtId="0" fontId="27" fillId="0" borderId="77" xfId="0" applyFont="1" applyBorder="1" applyAlignment="1" applyProtection="1">
      <alignment vertical="center"/>
      <protection locked="0"/>
    </xf>
    <xf numFmtId="0" fontId="27" fillId="0" borderId="77" xfId="0" applyFont="1" applyBorder="1" applyAlignment="1" applyProtection="1">
      <alignment horizontal="center" vertical="center" wrapText="1"/>
      <protection locked="0"/>
    </xf>
    <xf numFmtId="0" fontId="36" fillId="0" borderId="77" xfId="0" applyFont="1" applyBorder="1" applyAlignment="1" applyProtection="1">
      <alignment vertical="center" wrapText="1"/>
      <protection locked="0"/>
    </xf>
    <xf numFmtId="0" fontId="27" fillId="0" borderId="77" xfId="0" applyFont="1" applyBorder="1" applyAlignment="1" applyProtection="1">
      <alignment vertical="center" wrapText="1"/>
      <protection locked="0"/>
    </xf>
    <xf numFmtId="0" fontId="27" fillId="0" borderId="38" xfId="0" applyFont="1" applyBorder="1" applyAlignment="1" applyProtection="1">
      <alignment vertical="center" wrapText="1"/>
      <protection locked="0"/>
    </xf>
    <xf numFmtId="0" fontId="27" fillId="4" borderId="74" xfId="0" applyFont="1" applyFill="1" applyBorder="1" applyAlignment="1" applyProtection="1">
      <alignment horizontal="left" vertical="center" wrapText="1"/>
      <protection locked="0"/>
    </xf>
    <xf numFmtId="0" fontId="27" fillId="4" borderId="74" xfId="0" applyFont="1" applyFill="1" applyBorder="1" applyAlignment="1" applyProtection="1">
      <alignment vertical="center"/>
      <protection locked="0"/>
    </xf>
    <xf numFmtId="0" fontId="27" fillId="5" borderId="58" xfId="0" applyFont="1" applyFill="1" applyBorder="1" applyAlignment="1" applyProtection="1">
      <alignment horizontal="center" vertical="center" wrapText="1"/>
      <protection locked="0"/>
    </xf>
    <xf numFmtId="0" fontId="27" fillId="5" borderId="74" xfId="0" applyFont="1" applyFill="1" applyBorder="1" applyAlignment="1" applyProtection="1">
      <alignment vertical="center" wrapText="1"/>
      <protection locked="0"/>
    </xf>
    <xf numFmtId="0" fontId="27" fillId="5" borderId="60" xfId="0" applyFont="1" applyFill="1" applyBorder="1" applyAlignment="1" applyProtection="1">
      <alignment vertical="center" wrapText="1"/>
      <protection locked="0"/>
    </xf>
    <xf numFmtId="0" fontId="27" fillId="6" borderId="60" xfId="0" applyFont="1" applyFill="1" applyBorder="1" applyAlignment="1" applyProtection="1">
      <alignment vertical="center" wrapText="1"/>
      <protection locked="0"/>
    </xf>
    <xf numFmtId="0" fontId="27" fillId="4" borderId="70" xfId="0" applyFont="1" applyFill="1" applyBorder="1" applyAlignment="1" applyProtection="1">
      <alignment vertical="center"/>
      <protection locked="0"/>
    </xf>
    <xf numFmtId="0" fontId="27" fillId="5" borderId="63" xfId="0" applyFont="1" applyFill="1" applyBorder="1" applyAlignment="1" applyProtection="1">
      <alignment vertical="center" wrapText="1"/>
      <protection locked="0"/>
    </xf>
    <xf numFmtId="0" fontId="27" fillId="4" borderId="75" xfId="0" applyFont="1" applyFill="1" applyBorder="1" applyAlignment="1" applyProtection="1">
      <alignment horizontal="center" vertical="center" wrapText="1"/>
      <protection locked="0"/>
    </xf>
    <xf numFmtId="0" fontId="27" fillId="4" borderId="75" xfId="0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 vertical="center" wrapText="1"/>
      <protection locked="0"/>
    </xf>
    <xf numFmtId="0" fontId="27" fillId="5" borderId="77" xfId="0" applyFont="1" applyFill="1" applyBorder="1" applyAlignment="1" applyProtection="1">
      <alignment horizontal="center" vertical="center" wrapText="1"/>
      <protection locked="0"/>
    </xf>
    <xf numFmtId="0" fontId="27" fillId="5" borderId="38" xfId="0" applyFont="1" applyFill="1" applyBorder="1" applyAlignment="1" applyProtection="1">
      <alignment horizontal="center" vertical="center" wrapText="1"/>
      <protection locked="0"/>
    </xf>
    <xf numFmtId="0" fontId="27" fillId="6" borderId="32" xfId="0" applyFont="1" applyFill="1" applyBorder="1" applyAlignment="1" applyProtection="1">
      <alignment horizontal="center" vertical="center" wrapText="1"/>
      <protection locked="0"/>
    </xf>
    <xf numFmtId="0" fontId="27" fillId="4" borderId="76" xfId="0" applyFont="1" applyFill="1" applyBorder="1" applyAlignment="1" applyProtection="1">
      <alignment horizontal="left" vertical="center" wrapText="1"/>
      <protection locked="0"/>
    </xf>
    <xf numFmtId="0" fontId="27" fillId="4" borderId="76" xfId="0" applyFont="1" applyFill="1" applyBorder="1" applyAlignment="1" applyProtection="1">
      <alignment vertical="center"/>
      <protection locked="0"/>
    </xf>
    <xf numFmtId="0" fontId="27" fillId="5" borderId="59" xfId="0" applyFont="1" applyFill="1" applyBorder="1" applyAlignment="1" applyProtection="1">
      <alignment horizontal="center" vertical="center" wrapText="1"/>
      <protection locked="0"/>
    </xf>
    <xf numFmtId="0" fontId="27" fillId="5" borderId="76" xfId="0" applyFont="1" applyFill="1" applyBorder="1" applyAlignment="1" applyProtection="1">
      <alignment vertical="center" wrapText="1"/>
      <protection locked="0"/>
    </xf>
    <xf numFmtId="0" fontId="27" fillId="5" borderId="62" xfId="0" applyFont="1" applyFill="1" applyBorder="1" applyAlignment="1" applyProtection="1">
      <alignment vertical="center" wrapText="1"/>
      <protection locked="0"/>
    </xf>
    <xf numFmtId="0" fontId="27" fillId="6" borderId="62" xfId="0" applyFont="1" applyFill="1" applyBorder="1" applyAlignment="1" applyProtection="1">
      <alignment vertical="center" wrapText="1"/>
      <protection locked="0"/>
    </xf>
    <xf numFmtId="0" fontId="27" fillId="0" borderId="67" xfId="0" applyFont="1" applyBorder="1" applyAlignment="1" applyProtection="1">
      <alignment horizontal="center" vertical="center" wrapText="1"/>
      <protection locked="0"/>
    </xf>
    <xf numFmtId="0" fontId="27" fillId="4" borderId="71" xfId="0" applyFont="1" applyFill="1" applyBorder="1" applyAlignment="1" applyProtection="1">
      <alignment vertical="center"/>
      <protection locked="0"/>
    </xf>
    <xf numFmtId="0" fontId="27" fillId="5" borderId="71" xfId="0" applyFont="1" applyFill="1" applyBorder="1" applyAlignment="1" applyProtection="1">
      <alignment vertical="center" wrapText="1"/>
      <protection locked="0"/>
    </xf>
    <xf numFmtId="0" fontId="27" fillId="5" borderId="61" xfId="0" applyFont="1" applyFill="1" applyBorder="1" applyAlignment="1" applyProtection="1">
      <alignment vertical="center" wrapText="1"/>
      <protection locked="0"/>
    </xf>
    <xf numFmtId="0" fontId="27" fillId="4" borderId="67" xfId="0" applyFont="1" applyFill="1" applyBorder="1" applyAlignment="1" applyProtection="1">
      <alignment vertical="center"/>
      <protection locked="0"/>
    </xf>
    <xf numFmtId="0" fontId="27" fillId="4" borderId="88" xfId="0" applyFont="1" applyFill="1" applyBorder="1" applyAlignment="1" applyProtection="1">
      <alignment vertical="center"/>
      <protection locked="0"/>
    </xf>
    <xf numFmtId="0" fontId="27" fillId="5" borderId="77" xfId="0" applyFont="1" applyFill="1" applyBorder="1" applyAlignment="1" applyProtection="1">
      <alignment vertical="center" wrapText="1"/>
      <protection locked="0"/>
    </xf>
    <xf numFmtId="0" fontId="27" fillId="5" borderId="38" xfId="0" applyFont="1" applyFill="1" applyBorder="1" applyAlignment="1" applyProtection="1">
      <alignment vertical="center" wrapText="1"/>
      <protection locked="0"/>
    </xf>
    <xf numFmtId="0" fontId="27" fillId="6" borderId="38" xfId="0" applyFont="1" applyFill="1" applyBorder="1" applyAlignment="1" applyProtection="1">
      <alignment vertical="center" wrapText="1"/>
      <protection locked="0"/>
    </xf>
    <xf numFmtId="0" fontId="27" fillId="4" borderId="79" xfId="0" applyFont="1" applyFill="1" applyBorder="1" applyAlignment="1" applyProtection="1">
      <alignment vertical="center"/>
      <protection locked="0"/>
    </xf>
    <xf numFmtId="0" fontId="27" fillId="4" borderId="49" xfId="0" applyFont="1" applyFill="1" applyBorder="1" applyAlignment="1" applyProtection="1">
      <alignment vertical="center"/>
      <protection locked="0"/>
    </xf>
    <xf numFmtId="0" fontId="27" fillId="5" borderId="79" xfId="0" applyFont="1" applyFill="1" applyBorder="1" applyAlignment="1" applyProtection="1">
      <alignment vertical="center" wrapText="1"/>
      <protection locked="0"/>
    </xf>
    <xf numFmtId="0" fontId="27" fillId="5" borderId="64" xfId="0" applyFont="1" applyFill="1" applyBorder="1" applyAlignment="1" applyProtection="1">
      <alignment vertical="center" wrapText="1"/>
      <protection locked="0"/>
    </xf>
    <xf numFmtId="0" fontId="27" fillId="6" borderId="64" xfId="0" applyFont="1" applyFill="1" applyBorder="1" applyAlignment="1" applyProtection="1">
      <alignment vertical="center" wrapText="1"/>
      <protection locked="0"/>
    </xf>
    <xf numFmtId="0" fontId="27" fillId="5" borderId="49" xfId="0" applyFont="1" applyFill="1" applyBorder="1" applyAlignment="1" applyProtection="1">
      <alignment vertical="center" wrapText="1"/>
      <protection locked="0"/>
    </xf>
    <xf numFmtId="0" fontId="27" fillId="4" borderId="77" xfId="0" applyFont="1" applyFill="1" applyBorder="1" applyAlignment="1" applyProtection="1">
      <alignment vertical="center"/>
      <protection locked="0"/>
    </xf>
    <xf numFmtId="0" fontId="27" fillId="5" borderId="43" xfId="0" applyFont="1" applyFill="1" applyBorder="1" applyAlignment="1" applyProtection="1">
      <alignment vertical="center" wrapText="1"/>
      <protection locked="0"/>
    </xf>
    <xf numFmtId="0" fontId="27" fillId="4" borderId="73" xfId="0" applyFont="1" applyFill="1" applyBorder="1" applyAlignment="1" applyProtection="1">
      <alignment vertical="center"/>
      <protection locked="0"/>
    </xf>
    <xf numFmtId="0" fontId="27" fillId="4" borderId="82" xfId="0" applyFont="1" applyFill="1" applyBorder="1" applyAlignment="1" applyProtection="1">
      <alignment vertical="center"/>
      <protection locked="0"/>
    </xf>
    <xf numFmtId="0" fontId="27" fillId="5" borderId="73" xfId="0" applyFont="1" applyFill="1" applyBorder="1" applyAlignment="1" applyProtection="1">
      <alignment vertical="center" wrapText="1"/>
      <protection locked="0"/>
    </xf>
    <xf numFmtId="0" fontId="27" fillId="5" borderId="59" xfId="0" applyFont="1" applyFill="1" applyBorder="1" applyAlignment="1" applyProtection="1">
      <alignment vertical="center" wrapText="1"/>
      <protection locked="0"/>
    </xf>
    <xf numFmtId="0" fontId="27" fillId="6" borderId="81" xfId="0" applyFont="1" applyFill="1" applyBorder="1" applyAlignment="1" applyProtection="1">
      <alignment vertical="center" wrapText="1"/>
      <protection locked="0"/>
    </xf>
    <xf numFmtId="0" fontId="27" fillId="0" borderId="67" xfId="0" applyFont="1" applyBorder="1" applyAlignment="1" applyProtection="1">
      <alignment vertical="center"/>
      <protection locked="0"/>
    </xf>
    <xf numFmtId="0" fontId="27" fillId="4" borderId="48" xfId="0" applyFont="1" applyFill="1" applyBorder="1" applyAlignment="1" applyProtection="1">
      <alignment vertical="center"/>
      <protection locked="0"/>
    </xf>
    <xf numFmtId="0" fontId="27" fillId="5" borderId="48" xfId="0" applyFont="1" applyFill="1" applyBorder="1" applyAlignment="1" applyProtection="1">
      <alignment vertical="center" wrapText="1"/>
      <protection locked="0"/>
    </xf>
    <xf numFmtId="0" fontId="27" fillId="5" borderId="42" xfId="0" applyFont="1" applyFill="1" applyBorder="1" applyAlignment="1" applyProtection="1">
      <alignment vertical="center" wrapText="1"/>
      <protection locked="0"/>
    </xf>
    <xf numFmtId="0" fontId="27" fillId="6" borderId="42" xfId="0" applyFont="1" applyFill="1" applyBorder="1" applyAlignment="1" applyProtection="1">
      <alignment vertical="center" wrapText="1"/>
      <protection locked="0"/>
    </xf>
    <xf numFmtId="0" fontId="27" fillId="6" borderId="43" xfId="0" applyFont="1" applyFill="1" applyBorder="1" applyAlignment="1" applyProtection="1">
      <alignment vertical="center" wrapText="1"/>
      <protection locked="0"/>
    </xf>
    <xf numFmtId="0" fontId="27" fillId="4" borderId="50" xfId="0" applyFont="1" applyFill="1" applyBorder="1" applyAlignment="1" applyProtection="1">
      <alignment vertical="center"/>
      <protection locked="0"/>
    </xf>
    <xf numFmtId="0" fontId="27" fillId="5" borderId="50" xfId="0" applyFont="1" applyFill="1" applyBorder="1" applyAlignment="1" applyProtection="1">
      <alignment vertical="center" wrapText="1"/>
      <protection locked="0"/>
    </xf>
    <xf numFmtId="0" fontId="27" fillId="5" borderId="44" xfId="0" applyFont="1" applyFill="1" applyBorder="1" applyAlignment="1" applyProtection="1">
      <alignment vertical="center" wrapText="1"/>
      <protection locked="0"/>
    </xf>
    <xf numFmtId="0" fontId="27" fillId="6" borderId="44" xfId="0" applyFont="1" applyFill="1" applyBorder="1" applyAlignment="1" applyProtection="1">
      <alignment vertical="center" wrapText="1"/>
      <protection locked="0"/>
    </xf>
    <xf numFmtId="0" fontId="27" fillId="2" borderId="54" xfId="0" applyFont="1" applyFill="1" applyBorder="1" applyAlignment="1" applyProtection="1">
      <alignment vertical="center"/>
      <protection locked="0"/>
    </xf>
    <xf numFmtId="0" fontId="27" fillId="2" borderId="53" xfId="0" applyFont="1" applyFill="1" applyBorder="1" applyAlignment="1" applyProtection="1">
      <alignment vertical="center"/>
      <protection locked="0"/>
    </xf>
    <xf numFmtId="0" fontId="27" fillId="2" borderId="55" xfId="0" applyFont="1" applyFill="1" applyBorder="1" applyAlignment="1" applyProtection="1">
      <alignment vertical="center"/>
      <protection locked="0"/>
    </xf>
    <xf numFmtId="0" fontId="27" fillId="2" borderId="91" xfId="0" applyFont="1" applyFill="1" applyBorder="1" applyAlignment="1" applyProtection="1">
      <alignment vertical="center"/>
      <protection locked="0"/>
    </xf>
    <xf numFmtId="0" fontId="27" fillId="0" borderId="54" xfId="0" applyFont="1" applyBorder="1" applyAlignment="1" applyProtection="1">
      <alignment vertical="center"/>
      <protection locked="0"/>
    </xf>
    <xf numFmtId="0" fontId="27" fillId="4" borderId="80" xfId="0" applyFont="1" applyFill="1" applyBorder="1" applyAlignment="1" applyProtection="1">
      <alignment vertical="center"/>
      <protection locked="0"/>
    </xf>
    <xf numFmtId="0" fontId="27" fillId="2" borderId="86" xfId="0" applyFont="1" applyFill="1" applyBorder="1" applyAlignment="1" applyProtection="1">
      <alignment horizontal="center" vertical="center" wrapText="1"/>
      <protection locked="0"/>
    </xf>
    <xf numFmtId="0" fontId="27" fillId="2" borderId="51" xfId="0" applyFont="1" applyFill="1" applyBorder="1" applyAlignment="1" applyProtection="1">
      <alignment horizontal="center" vertical="center" wrapText="1"/>
      <protection locked="0"/>
    </xf>
    <xf numFmtId="0" fontId="27" fillId="2" borderId="83" xfId="0" applyFont="1" applyFill="1" applyBorder="1" applyAlignment="1" applyProtection="1">
      <alignment horizontal="center" vertical="center" wrapText="1"/>
      <protection locked="0"/>
    </xf>
    <xf numFmtId="0" fontId="27" fillId="2" borderId="87" xfId="0" applyFont="1" applyFill="1" applyBorder="1" applyAlignment="1" applyProtection="1">
      <alignment horizontal="center" vertical="center" wrapText="1"/>
      <protection locked="0"/>
    </xf>
    <xf numFmtId="0" fontId="27" fillId="2" borderId="52" xfId="0" applyFont="1" applyFill="1" applyBorder="1" applyAlignment="1" applyProtection="1">
      <alignment horizontal="center" vertical="center" wrapText="1"/>
      <protection locked="0"/>
    </xf>
    <xf numFmtId="0" fontId="27" fillId="2" borderId="85" xfId="0" applyFont="1" applyFill="1" applyBorder="1" applyAlignment="1" applyProtection="1">
      <alignment horizontal="center" vertical="center" wrapText="1"/>
      <protection locked="0"/>
    </xf>
    <xf numFmtId="0" fontId="27" fillId="5" borderId="64" xfId="0" applyFont="1" applyFill="1" applyBorder="1" applyAlignment="1" applyProtection="1">
      <alignment horizontal="center" vertical="center" wrapText="1"/>
      <protection locked="0"/>
    </xf>
    <xf numFmtId="0" fontId="27" fillId="5" borderId="80" xfId="0" applyFont="1" applyFill="1" applyBorder="1" applyAlignment="1" applyProtection="1">
      <alignment vertical="center" wrapText="1"/>
      <protection locked="0"/>
    </xf>
    <xf numFmtId="0" fontId="27" fillId="5" borderId="65" xfId="0" applyFont="1" applyFill="1" applyBorder="1" applyAlignment="1" applyProtection="1">
      <alignment vertical="center" wrapText="1"/>
      <protection locked="0"/>
    </xf>
    <xf numFmtId="0" fontId="27" fillId="2" borderId="92" xfId="0" applyFont="1" applyFill="1" applyBorder="1" applyAlignment="1" applyProtection="1">
      <alignment vertical="center"/>
      <protection locked="0"/>
    </xf>
    <xf numFmtId="0" fontId="27" fillId="6" borderId="65" xfId="0" applyFont="1" applyFill="1" applyBorder="1" applyAlignment="1" applyProtection="1">
      <alignment vertical="center" wrapText="1"/>
      <protection locked="0"/>
    </xf>
    <xf numFmtId="0" fontId="32" fillId="0" borderId="129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4" borderId="136" xfId="0" applyFont="1" applyFill="1" applyBorder="1" applyAlignment="1" applyProtection="1">
      <alignment horizontal="center" vertical="center" wrapText="1"/>
      <protection locked="0"/>
    </xf>
    <xf numFmtId="0" fontId="34" fillId="6" borderId="137" xfId="0" applyFont="1" applyFill="1" applyBorder="1" applyAlignment="1">
      <alignment horizontal="center" vertical="center" wrapText="1"/>
    </xf>
    <xf numFmtId="0" fontId="34" fillId="5" borderId="136" xfId="0" applyFont="1" applyFill="1" applyBorder="1" applyAlignment="1">
      <alignment horizontal="center" vertical="center" wrapText="1"/>
    </xf>
    <xf numFmtId="0" fontId="27" fillId="0" borderId="84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30" fillId="2" borderId="51" xfId="0" applyFont="1" applyFill="1" applyBorder="1" applyAlignment="1">
      <alignment horizontal="center" vertical="center" wrapText="1"/>
    </xf>
    <xf numFmtId="0" fontId="30" fillId="2" borderId="86" xfId="0" applyFont="1" applyFill="1" applyBorder="1" applyAlignment="1">
      <alignment vertical="center" wrapText="1"/>
    </xf>
    <xf numFmtId="0" fontId="30" fillId="2" borderId="51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83" xfId="0" applyFont="1" applyFill="1" applyBorder="1" applyAlignment="1">
      <alignment vertical="center" wrapText="1"/>
    </xf>
    <xf numFmtId="0" fontId="27" fillId="0" borderId="138" xfId="0" applyFont="1" applyBorder="1" applyAlignment="1">
      <alignment horizontal="left" vertical="center" wrapText="1"/>
    </xf>
    <xf numFmtId="0" fontId="27" fillId="0" borderId="139" xfId="0" applyFont="1" applyBorder="1" applyAlignment="1">
      <alignment horizontal="left" vertical="center" wrapText="1"/>
    </xf>
    <xf numFmtId="0" fontId="27" fillId="0" borderId="140" xfId="0" applyFont="1" applyBorder="1" applyAlignment="1">
      <alignment horizontal="left" vertical="center" wrapText="1"/>
    </xf>
    <xf numFmtId="0" fontId="34" fillId="0" borderId="141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/>
    </xf>
    <xf numFmtId="0" fontId="27" fillId="5" borderId="96" xfId="0" applyFont="1" applyFill="1" applyBorder="1" applyAlignment="1" applyProtection="1">
      <alignment horizontal="center" vertical="center" wrapText="1"/>
      <protection locked="0"/>
    </xf>
    <xf numFmtId="0" fontId="27" fillId="5" borderId="97" xfId="1" applyFont="1" applyFill="1" applyBorder="1" applyAlignment="1" applyProtection="1">
      <alignment horizontal="center" vertical="center" wrapText="1"/>
      <protection locked="0"/>
    </xf>
    <xf numFmtId="0" fontId="27" fillId="5" borderId="98" xfId="1" applyFont="1" applyFill="1" applyBorder="1" applyAlignment="1" applyProtection="1">
      <alignment horizontal="center" vertical="center" wrapText="1"/>
      <protection locked="0"/>
    </xf>
    <xf numFmtId="0" fontId="27" fillId="5" borderId="99" xfId="0" applyFont="1" applyFill="1" applyBorder="1" applyAlignment="1" applyProtection="1">
      <alignment horizontal="center" vertical="center" wrapText="1"/>
      <protection locked="0"/>
    </xf>
    <xf numFmtId="0" fontId="27" fillId="5" borderId="97" xfId="0" applyFont="1" applyFill="1" applyBorder="1" applyAlignment="1" applyProtection="1">
      <alignment horizontal="center" vertical="center" wrapText="1"/>
      <protection locked="0"/>
    </xf>
    <xf numFmtId="0" fontId="27" fillId="5" borderId="10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5" borderId="28" xfId="0" applyFont="1" applyFill="1" applyBorder="1" applyAlignment="1" applyProtection="1">
      <alignment horizontal="center" vertical="center" wrapText="1"/>
      <protection locked="0"/>
    </xf>
    <xf numFmtId="0" fontId="27" fillId="5" borderId="10" xfId="0" applyFont="1" applyFill="1" applyBorder="1" applyAlignment="1" applyProtection="1">
      <alignment horizontal="center" vertical="center" wrapText="1"/>
      <protection locked="0"/>
    </xf>
    <xf numFmtId="0" fontId="27" fillId="5" borderId="90" xfId="0" applyFont="1" applyFill="1" applyBorder="1" applyAlignment="1" applyProtection="1">
      <alignment horizontal="center" vertical="center" wrapText="1"/>
      <protection locked="0"/>
    </xf>
    <xf numFmtId="0" fontId="27" fillId="5" borderId="23" xfId="0" applyFont="1" applyFill="1" applyBorder="1" applyAlignment="1" applyProtection="1">
      <alignment horizontal="center" vertical="center" wrapText="1"/>
      <protection locked="0"/>
    </xf>
    <xf numFmtId="0" fontId="27" fillId="5" borderId="14" xfId="0" applyFont="1" applyFill="1" applyBorder="1" applyAlignment="1" applyProtection="1">
      <alignment horizontal="center" vertical="center" wrapText="1"/>
      <protection locked="0"/>
    </xf>
    <xf numFmtId="0" fontId="27" fillId="5" borderId="12" xfId="0" applyFont="1" applyFill="1" applyBorder="1" applyAlignment="1" applyProtection="1">
      <alignment horizontal="center" vertical="center" wrapText="1"/>
      <protection locked="0"/>
    </xf>
    <xf numFmtId="0" fontId="27" fillId="5" borderId="89" xfId="0" applyFont="1" applyFill="1" applyBorder="1" applyAlignment="1" applyProtection="1">
      <alignment horizontal="center" vertical="center" wrapText="1"/>
      <protection locked="0"/>
    </xf>
    <xf numFmtId="0" fontId="27" fillId="5" borderId="91" xfId="0" applyFont="1" applyFill="1" applyBorder="1" applyAlignment="1" applyProtection="1">
      <alignment horizontal="center" vertical="center" wrapText="1"/>
      <protection locked="0"/>
    </xf>
    <xf numFmtId="0" fontId="27" fillId="5" borderId="54" xfId="0" applyFont="1" applyFill="1" applyBorder="1" applyAlignment="1" applyProtection="1">
      <alignment horizontal="center" vertical="center" wrapText="1"/>
      <protection locked="0"/>
    </xf>
    <xf numFmtId="0" fontId="27" fillId="5" borderId="24" xfId="0" applyFont="1" applyFill="1" applyBorder="1" applyAlignment="1" applyProtection="1">
      <alignment horizontal="center" vertical="center" wrapText="1"/>
      <protection locked="0"/>
    </xf>
    <xf numFmtId="0" fontId="27" fillId="5" borderId="56" xfId="0" applyFont="1" applyFill="1" applyBorder="1" applyAlignment="1" applyProtection="1">
      <alignment horizontal="center" vertical="center" wrapText="1"/>
      <protection locked="0"/>
    </xf>
    <xf numFmtId="0" fontId="27" fillId="5" borderId="57" xfId="0" applyFont="1" applyFill="1" applyBorder="1" applyAlignment="1" applyProtection="1">
      <alignment horizontal="center" vertical="center" wrapText="1"/>
      <protection locked="0"/>
    </xf>
    <xf numFmtId="0" fontId="27" fillId="5" borderId="53" xfId="0" applyFont="1" applyFill="1" applyBorder="1" applyAlignment="1" applyProtection="1">
      <alignment horizontal="center" vertical="center" wrapText="1"/>
      <protection locked="0"/>
    </xf>
    <xf numFmtId="0" fontId="27" fillId="5" borderId="55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>
      <alignment horizontal="left" vertical="center" wrapText="1"/>
    </xf>
    <xf numFmtId="0" fontId="34" fillId="0" borderId="142" xfId="0" applyFont="1" applyBorder="1" applyAlignment="1">
      <alignment horizontal="left" vertical="center" wrapText="1"/>
    </xf>
    <xf numFmtId="0" fontId="27" fillId="0" borderId="143" xfId="0" applyFont="1" applyBorder="1" applyAlignment="1">
      <alignment horizontal="left" vertical="center" wrapText="1"/>
    </xf>
    <xf numFmtId="0" fontId="34" fillId="0" borderId="144" xfId="0" applyFont="1" applyBorder="1" applyAlignment="1">
      <alignment horizontal="left" vertical="center" wrapText="1"/>
    </xf>
    <xf numFmtId="0" fontId="27" fillId="0" borderId="14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146" xfId="0" applyFont="1" applyBorder="1" applyAlignment="1">
      <alignment horizontal="left" vertical="center" wrapText="1"/>
    </xf>
    <xf numFmtId="0" fontId="27" fillId="0" borderId="147" xfId="0" applyFont="1" applyBorder="1" applyAlignment="1">
      <alignment horizontal="left" vertical="center" wrapText="1"/>
    </xf>
    <xf numFmtId="0" fontId="27" fillId="0" borderId="148" xfId="0" applyFont="1" applyBorder="1" applyAlignment="1">
      <alignment horizontal="left" vertical="center" wrapText="1"/>
    </xf>
    <xf numFmtId="0" fontId="27" fillId="0" borderId="149" xfId="0" applyFont="1" applyBorder="1" applyAlignment="1">
      <alignment horizontal="left" vertical="center" wrapText="1"/>
    </xf>
    <xf numFmtId="0" fontId="34" fillId="0" borderId="150" xfId="0" applyFont="1" applyBorder="1" applyAlignment="1">
      <alignment horizontal="left" vertical="center" wrapText="1"/>
    </xf>
    <xf numFmtId="0" fontId="34" fillId="0" borderId="147" xfId="0" applyFont="1" applyBorder="1" applyAlignment="1">
      <alignment horizontal="left" vertical="center" wrapText="1"/>
    </xf>
    <xf numFmtId="0" fontId="27" fillId="0" borderId="151" xfId="0" applyFont="1" applyBorder="1" applyAlignment="1">
      <alignment horizontal="left" vertical="center" wrapText="1"/>
    </xf>
    <xf numFmtId="0" fontId="27" fillId="0" borderId="152" xfId="0" applyFont="1" applyBorder="1" applyAlignment="1">
      <alignment horizontal="left" vertical="center" wrapText="1"/>
    </xf>
    <xf numFmtId="0" fontId="27" fillId="0" borderId="153" xfId="0" applyFont="1" applyBorder="1" applyAlignment="1">
      <alignment horizontal="left" vertical="center" wrapText="1"/>
    </xf>
    <xf numFmtId="0" fontId="27" fillId="0" borderId="154" xfId="0" applyFont="1" applyBorder="1" applyAlignment="1">
      <alignment horizontal="left" vertical="center" wrapText="1"/>
    </xf>
    <xf numFmtId="0" fontId="27" fillId="0" borderId="155" xfId="0" applyFont="1" applyBorder="1" applyAlignment="1">
      <alignment horizontal="left" vertical="center" wrapText="1"/>
    </xf>
    <xf numFmtId="0" fontId="27" fillId="0" borderId="156" xfId="0" applyFont="1" applyBorder="1" applyAlignment="1">
      <alignment horizontal="left" vertical="center" wrapText="1"/>
    </xf>
    <xf numFmtId="0" fontId="27" fillId="0" borderId="157" xfId="0" applyFont="1" applyBorder="1" applyAlignment="1">
      <alignment horizontal="left" vertical="center" wrapText="1"/>
    </xf>
    <xf numFmtId="0" fontId="34" fillId="0" borderId="158" xfId="0" applyFont="1" applyBorder="1" applyAlignment="1">
      <alignment horizontal="left" vertical="center" wrapText="1"/>
    </xf>
    <xf numFmtId="0" fontId="34" fillId="0" borderId="159" xfId="0" applyFont="1" applyBorder="1" applyAlignment="1">
      <alignment horizontal="left" vertical="center" wrapText="1"/>
    </xf>
    <xf numFmtId="0" fontId="34" fillId="0" borderId="160" xfId="0" applyFont="1" applyBorder="1" applyAlignment="1">
      <alignment horizontal="left" vertical="center" wrapText="1"/>
    </xf>
    <xf numFmtId="0" fontId="27" fillId="0" borderId="161" xfId="0" applyFont="1" applyBorder="1" applyAlignment="1">
      <alignment horizontal="left" vertical="center" wrapText="1"/>
    </xf>
    <xf numFmtId="0" fontId="34" fillId="0" borderId="163" xfId="0" applyFont="1" applyBorder="1" applyAlignment="1">
      <alignment horizontal="left" vertical="center" wrapText="1"/>
    </xf>
    <xf numFmtId="0" fontId="27" fillId="0" borderId="162" xfId="0" applyFont="1" applyBorder="1" applyAlignment="1">
      <alignment horizontal="left" vertical="center" wrapText="1"/>
    </xf>
    <xf numFmtId="0" fontId="27" fillId="0" borderId="164" xfId="0" applyFont="1" applyBorder="1" applyAlignment="1">
      <alignment horizontal="left" vertical="center" wrapText="1"/>
    </xf>
    <xf numFmtId="0" fontId="27" fillId="2" borderId="25" xfId="0" applyFont="1" applyFill="1" applyBorder="1" applyAlignment="1" applyProtection="1">
      <alignment vertical="center"/>
      <protection locked="0"/>
    </xf>
    <xf numFmtId="0" fontId="27" fillId="2" borderId="27" xfId="0" applyFont="1" applyFill="1" applyBorder="1" applyAlignment="1" applyProtection="1">
      <alignment vertical="center"/>
      <protection locked="0"/>
    </xf>
    <xf numFmtId="0" fontId="27" fillId="0" borderId="165" xfId="0" applyFont="1" applyBorder="1" applyAlignment="1">
      <alignment horizontal="left" vertical="center" wrapText="1"/>
    </xf>
    <xf numFmtId="0" fontId="27" fillId="0" borderId="166" xfId="0" applyFont="1" applyBorder="1" applyAlignment="1">
      <alignment horizontal="left" vertical="center" wrapText="1"/>
    </xf>
    <xf numFmtId="0" fontId="27" fillId="0" borderId="167" xfId="0" applyFont="1" applyBorder="1" applyAlignment="1">
      <alignment horizontal="left" vertical="center" wrapText="1"/>
    </xf>
    <xf numFmtId="0" fontId="27" fillId="2" borderId="86" xfId="0" applyFont="1" applyFill="1" applyBorder="1" applyAlignment="1" applyProtection="1">
      <alignment vertical="center"/>
      <protection locked="0"/>
    </xf>
    <xf numFmtId="0" fontId="27" fillId="2" borderId="83" xfId="0" applyFont="1" applyFill="1" applyBorder="1" applyAlignment="1" applyProtection="1">
      <alignment vertical="center"/>
      <protection locked="0"/>
    </xf>
    <xf numFmtId="0" fontId="27" fillId="2" borderId="77" xfId="0" applyFont="1" applyFill="1" applyBorder="1" applyAlignment="1" applyProtection="1">
      <alignment vertical="center"/>
      <protection locked="0"/>
    </xf>
    <xf numFmtId="0" fontId="27" fillId="2" borderId="84" xfId="0" applyFont="1" applyFill="1" applyBorder="1" applyAlignment="1" applyProtection="1">
      <alignment vertical="center"/>
      <protection locked="0"/>
    </xf>
    <xf numFmtId="0" fontId="27" fillId="2" borderId="87" xfId="0" applyFont="1" applyFill="1" applyBorder="1" applyAlignment="1" applyProtection="1">
      <alignment vertical="center"/>
      <protection locked="0"/>
    </xf>
    <xf numFmtId="0" fontId="27" fillId="2" borderId="85" xfId="0" applyFont="1" applyFill="1" applyBorder="1" applyAlignment="1" applyProtection="1">
      <alignment vertical="center"/>
      <protection locked="0"/>
    </xf>
    <xf numFmtId="0" fontId="27" fillId="4" borderId="168" xfId="0" applyFont="1" applyFill="1" applyBorder="1" applyAlignment="1" applyProtection="1">
      <alignment vertical="center"/>
      <protection locked="0"/>
    </xf>
    <xf numFmtId="0" fontId="27" fillId="4" borderId="81" xfId="0" applyFont="1" applyFill="1" applyBorder="1" applyAlignment="1" applyProtection="1">
      <alignment vertical="center"/>
      <protection locked="0"/>
    </xf>
    <xf numFmtId="0" fontId="27" fillId="0" borderId="169" xfId="0" applyFont="1" applyBorder="1" applyAlignment="1">
      <alignment horizontal="left" vertical="center" wrapText="1"/>
    </xf>
    <xf numFmtId="0" fontId="34" fillId="0" borderId="132" xfId="0" applyFont="1" applyBorder="1" applyAlignment="1">
      <alignment horizontal="left" vertical="center" wrapText="1"/>
    </xf>
    <xf numFmtId="0" fontId="27" fillId="0" borderId="170" xfId="0" applyFont="1" applyBorder="1" applyAlignment="1">
      <alignment horizontal="left" vertical="center" wrapText="1"/>
    </xf>
    <xf numFmtId="0" fontId="27" fillId="0" borderId="171" xfId="0" applyFont="1" applyBorder="1" applyAlignment="1">
      <alignment horizontal="left" vertical="center" wrapText="1"/>
    </xf>
    <xf numFmtId="1" fontId="27" fillId="5" borderId="53" xfId="0" applyNumberFormat="1" applyFont="1" applyFill="1" applyBorder="1" applyAlignment="1" applyProtection="1">
      <alignment horizontal="center" vertical="center" wrapText="1"/>
      <protection locked="0"/>
    </xf>
    <xf numFmtId="1" fontId="27" fillId="5" borderId="54" xfId="0" applyNumberFormat="1" applyFont="1" applyFill="1" applyBorder="1" applyAlignment="1" applyProtection="1">
      <alignment horizontal="center" vertical="center" wrapText="1"/>
      <protection locked="0"/>
    </xf>
    <xf numFmtId="1" fontId="27" fillId="5" borderId="55" xfId="0" applyNumberFormat="1" applyFont="1" applyFill="1" applyBorder="1" applyAlignment="1" applyProtection="1">
      <alignment horizontal="center" vertical="center" wrapText="1"/>
      <protection locked="0"/>
    </xf>
    <xf numFmtId="1" fontId="27" fillId="5" borderId="91" xfId="0" applyNumberFormat="1" applyFont="1" applyFill="1" applyBorder="1" applyAlignment="1" applyProtection="1">
      <alignment horizontal="center" vertical="center" wrapText="1"/>
      <protection locked="0"/>
    </xf>
    <xf numFmtId="1" fontId="27" fillId="2" borderId="51" xfId="0" applyNumberFormat="1" applyFont="1" applyFill="1" applyBorder="1" applyAlignment="1" applyProtection="1">
      <alignment vertical="center"/>
      <protection locked="0"/>
    </xf>
    <xf numFmtId="1" fontId="27" fillId="2" borderId="52" xfId="0" applyNumberFormat="1" applyFont="1" applyFill="1" applyBorder="1" applyAlignment="1" applyProtection="1">
      <alignment vertical="center"/>
      <protection locked="0"/>
    </xf>
    <xf numFmtId="1" fontId="27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72" xfId="0" applyFont="1" applyBorder="1" applyAlignment="1">
      <alignment horizontal="left" vertical="center" wrapText="1"/>
    </xf>
    <xf numFmtId="0" fontId="34" fillId="0" borderId="173" xfId="0" applyFont="1" applyBorder="1" applyAlignment="1">
      <alignment horizontal="left" vertical="center" wrapText="1"/>
    </xf>
    <xf numFmtId="0" fontId="36" fillId="0" borderId="174" xfId="0" applyFont="1" applyBorder="1" applyAlignment="1">
      <alignment horizontal="left" vertical="center" wrapText="1"/>
    </xf>
    <xf numFmtId="0" fontId="36" fillId="0" borderId="17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27" fillId="0" borderId="176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center" vertical="center" wrapText="1"/>
    </xf>
    <xf numFmtId="0" fontId="27" fillId="0" borderId="177" xfId="0" applyFont="1" applyBorder="1" applyAlignment="1">
      <alignment horizontal="left" vertical="center" wrapText="1"/>
    </xf>
    <xf numFmtId="0" fontId="34" fillId="0" borderId="14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178" xfId="0" applyFont="1" applyBorder="1" applyAlignment="1">
      <alignment horizontal="center" vertical="center" wrapText="1"/>
    </xf>
    <xf numFmtId="0" fontId="34" fillId="0" borderId="178" xfId="0" applyFont="1" applyBorder="1" applyAlignment="1">
      <alignment horizontal="left" vertical="center" wrapText="1"/>
    </xf>
    <xf numFmtId="0" fontId="27" fillId="0" borderId="84" xfId="0" applyFont="1" applyBorder="1" applyAlignment="1" applyProtection="1">
      <alignment vertical="center"/>
      <protection locked="0"/>
    </xf>
    <xf numFmtId="0" fontId="27" fillId="0" borderId="86" xfId="0" applyFont="1" applyBorder="1" applyAlignment="1" applyProtection="1">
      <alignment vertical="center"/>
      <protection locked="0"/>
    </xf>
    <xf numFmtId="0" fontId="27" fillId="0" borderId="51" xfId="0" applyFont="1" applyBorder="1" applyAlignment="1" applyProtection="1">
      <alignment vertical="center"/>
      <protection locked="0"/>
    </xf>
    <xf numFmtId="0" fontId="27" fillId="0" borderId="83" xfId="0" applyFont="1" applyBorder="1" applyAlignment="1" applyProtection="1">
      <alignment vertical="center"/>
      <protection locked="0"/>
    </xf>
    <xf numFmtId="0" fontId="27" fillId="2" borderId="80" xfId="0" applyFont="1" applyFill="1" applyBorder="1" applyAlignment="1" applyProtection="1">
      <alignment vertical="center"/>
      <protection locked="0"/>
    </xf>
    <xf numFmtId="0" fontId="27" fillId="2" borderId="93" xfId="0" applyFont="1" applyFill="1" applyBorder="1" applyAlignment="1" applyProtection="1">
      <alignment vertical="center"/>
      <protection locked="0"/>
    </xf>
    <xf numFmtId="0" fontId="36" fillId="0" borderId="179" xfId="0" applyFont="1" applyBorder="1" applyAlignment="1">
      <alignment horizontal="left" vertical="center" wrapText="1"/>
    </xf>
  </cellXfs>
  <cellStyles count="3">
    <cellStyle name="Hyperlink" xfId="2" builtinId="8"/>
    <cellStyle name="Neutral" xfId="1" builtinId="28"/>
    <cellStyle name="Normal" xfId="0" builtinId="0"/>
  </cellStyles>
  <dxfs count="2781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089B1"/>
      <color rgb="FF6AB651"/>
      <color rgb="FFA5DAEC"/>
      <color rgb="FF12326E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27630</xdr:colOff>
      <xdr:row>18</xdr:row>
      <xdr:rowOff>37495</xdr:rowOff>
    </xdr:from>
    <xdr:to>
      <xdr:col>1</xdr:col>
      <xdr:colOff>524934</xdr:colOff>
      <xdr:row>21</xdr:row>
      <xdr:rowOff>154095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C688E-4767-4307-8B0B-467E86A6F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30" y="7802275"/>
          <a:ext cx="497304" cy="6652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C153-3037-4D22-AE98-3CADC61AF1B7}">
  <sheetPr>
    <tabColor rgb="FFA5DAEC"/>
    <pageSetUpPr fitToPage="1"/>
  </sheetPr>
  <dimension ref="A1:Z34"/>
  <sheetViews>
    <sheetView showGridLines="0" zoomScale="50" zoomScaleNormal="50" workbookViewId="0">
      <selection activeCell="B15" sqref="B15"/>
    </sheetView>
    <sheetView workbookViewId="1">
      <selection sqref="A1:A5"/>
    </sheetView>
  </sheetViews>
  <sheetFormatPr defaultRowHeight="15" thickBottom="1" x14ac:dyDescent="0.35"/>
  <cols>
    <col min="1" max="1" width="8.88671875" style="20"/>
    <col min="2" max="2" width="60.33203125" style="42" customWidth="1"/>
    <col min="3" max="3" width="60.6640625" style="40" customWidth="1"/>
    <col min="4" max="4" width="63.109375" style="41" customWidth="1"/>
    <col min="5" max="5" width="76.33203125" style="18" customWidth="1"/>
    <col min="6" max="26" width="8.88671875" style="18"/>
  </cols>
  <sheetData>
    <row r="1" spans="1:6" ht="136.19999999999999" customHeight="1" thickBot="1" x14ac:dyDescent="0.35">
      <c r="A1" s="44"/>
      <c r="B1" s="52" t="e" vm="1">
        <v>#VALUE!</v>
      </c>
      <c r="C1" s="52"/>
      <c r="D1" s="52"/>
      <c r="E1" s="52"/>
      <c r="F1" s="19"/>
    </row>
    <row r="2" spans="1:6" ht="50.4" thickBot="1" x14ac:dyDescent="0.35">
      <c r="A2" s="44"/>
      <c r="B2" s="53" t="s">
        <v>670</v>
      </c>
      <c r="C2" s="54"/>
      <c r="D2" s="54"/>
      <c r="E2" s="55"/>
      <c r="F2" s="19"/>
    </row>
    <row r="3" spans="1:6" ht="28.2" thickBot="1" x14ac:dyDescent="0.35">
      <c r="A3" s="44"/>
      <c r="B3" s="56" t="s">
        <v>667</v>
      </c>
      <c r="C3" s="57"/>
      <c r="D3" s="57"/>
      <c r="E3" s="58"/>
      <c r="F3" s="19"/>
    </row>
    <row r="4" spans="1:6" ht="28.2" thickBot="1" x14ac:dyDescent="0.35">
      <c r="A4" s="44"/>
      <c r="B4" s="59" t="s">
        <v>671</v>
      </c>
      <c r="C4" s="60"/>
      <c r="D4" s="60"/>
      <c r="E4" s="61"/>
      <c r="F4" s="19"/>
    </row>
    <row r="5" spans="1:6" thickBot="1" x14ac:dyDescent="0.35">
      <c r="A5" s="44"/>
      <c r="B5" s="37"/>
      <c r="C5" s="38"/>
      <c r="D5" s="39"/>
      <c r="E5" s="62"/>
    </row>
    <row r="6" spans="1:6" ht="38.4" thickBot="1" x14ac:dyDescent="0.35">
      <c r="A6" s="21"/>
      <c r="B6" s="63" t="s">
        <v>672</v>
      </c>
      <c r="C6" s="64"/>
      <c r="D6" s="64"/>
      <c r="E6" s="65"/>
      <c r="F6" s="19"/>
    </row>
    <row r="7" spans="1:6" ht="23.4" thickBot="1" x14ac:dyDescent="0.35">
      <c r="A7" s="21"/>
      <c r="B7" s="66" t="s">
        <v>668</v>
      </c>
      <c r="C7" s="67"/>
      <c r="D7" s="67"/>
      <c r="E7" s="68"/>
      <c r="F7" s="19"/>
    </row>
    <row r="8" spans="1:6" ht="23.4" thickBot="1" x14ac:dyDescent="0.35">
      <c r="A8" s="21"/>
      <c r="B8" s="69" t="s">
        <v>669</v>
      </c>
      <c r="C8" s="70"/>
      <c r="D8" s="70"/>
      <c r="E8" s="71"/>
      <c r="F8" s="19"/>
    </row>
    <row r="9" spans="1:6" ht="23.4" thickBot="1" x14ac:dyDescent="0.35">
      <c r="A9" s="21"/>
      <c r="B9" s="69" t="s">
        <v>673</v>
      </c>
      <c r="C9" s="70"/>
      <c r="D9" s="70"/>
      <c r="E9" s="71"/>
      <c r="F9" s="19"/>
    </row>
    <row r="10" spans="1:6" ht="23.4" thickBot="1" x14ac:dyDescent="0.35">
      <c r="A10" s="21"/>
      <c r="B10" s="72" t="s">
        <v>674</v>
      </c>
      <c r="C10" s="73"/>
      <c r="D10" s="73"/>
      <c r="E10" s="74"/>
      <c r="F10" s="19"/>
    </row>
    <row r="11" spans="1:6" ht="23.4" thickBot="1" x14ac:dyDescent="0.35">
      <c r="A11" s="21"/>
      <c r="B11" s="75" t="s">
        <v>675</v>
      </c>
      <c r="C11" s="76"/>
      <c r="D11" s="76"/>
      <c r="E11" s="77"/>
      <c r="F11" s="19"/>
    </row>
    <row r="12" spans="1:6" s="18" customFormat="1" thickBot="1" x14ac:dyDescent="0.35">
      <c r="A12" s="20"/>
      <c r="B12" s="78"/>
      <c r="C12" s="78"/>
      <c r="D12" s="78"/>
      <c r="E12" s="78"/>
    </row>
    <row r="13" spans="1:6" s="18" customFormat="1" ht="38.4" thickBot="1" x14ac:dyDescent="0.35">
      <c r="A13"/>
      <c r="B13" s="79" t="s">
        <v>676</v>
      </c>
      <c r="C13" s="79"/>
      <c r="D13" s="79"/>
      <c r="E13" s="79"/>
      <c r="F13" s="19"/>
    </row>
    <row r="14" spans="1:6" s="18" customFormat="1" ht="28.2" thickBot="1" x14ac:dyDescent="0.35">
      <c r="A14" s="80"/>
      <c r="B14" s="81" t="s">
        <v>677</v>
      </c>
      <c r="C14" s="82" t="s">
        <v>678</v>
      </c>
      <c r="D14" s="82" t="s">
        <v>679</v>
      </c>
      <c r="E14" s="83" t="s">
        <v>680</v>
      </c>
      <c r="F14" s="19"/>
    </row>
    <row r="15" spans="1:6" s="18" customFormat="1" ht="46.2" thickBot="1" x14ac:dyDescent="0.35">
      <c r="A15" s="80" t="s">
        <v>681</v>
      </c>
      <c r="B15" s="84" t="s">
        <v>689</v>
      </c>
      <c r="C15" s="85" t="s">
        <v>682</v>
      </c>
      <c r="D15" s="85" t="s">
        <v>683</v>
      </c>
      <c r="E15" s="86" t="s">
        <v>684</v>
      </c>
      <c r="F15" s="19"/>
    </row>
    <row r="16" spans="1:6" s="18" customFormat="1" ht="23.4" thickBot="1" x14ac:dyDescent="0.35">
      <c r="A16"/>
      <c r="B16" s="84"/>
      <c r="C16" s="85"/>
      <c r="D16" s="85"/>
      <c r="E16" s="87"/>
      <c r="F16" s="19"/>
    </row>
    <row r="17" spans="1:26" s="18" customFormat="1" ht="23.4" thickBot="1" x14ac:dyDescent="0.85">
      <c r="A17"/>
      <c r="B17" s="88"/>
      <c r="C17" s="89"/>
      <c r="D17" s="89"/>
      <c r="E17" s="90"/>
      <c r="F17" s="19"/>
    </row>
    <row r="18" spans="1:26" s="18" customFormat="1" ht="23.4" thickBot="1" x14ac:dyDescent="0.85">
      <c r="A18"/>
      <c r="B18" s="91"/>
      <c r="C18" s="91"/>
      <c r="D18" s="91"/>
      <c r="E18" s="91"/>
      <c r="F18" s="19"/>
    </row>
    <row r="19" spans="1:26" s="18" customFormat="1" ht="59.4" customHeight="1" thickBot="1" x14ac:dyDescent="0.35">
      <c r="A19"/>
      <c r="B19" s="92" t="s">
        <v>685</v>
      </c>
      <c r="C19" s="93"/>
      <c r="D19" s="94"/>
      <c r="E19" s="94"/>
    </row>
    <row r="20" spans="1:26" s="18" customFormat="1" ht="22.2" thickBot="1" x14ac:dyDescent="0.8">
      <c r="B20" s="95" t="s">
        <v>686</v>
      </c>
    </row>
    <row r="21" spans="1:26" s="18" customFormat="1" ht="22.2" thickBot="1" x14ac:dyDescent="0.8">
      <c r="B21" s="96" t="s">
        <v>687</v>
      </c>
    </row>
    <row r="22" spans="1:26" s="18" customFormat="1" ht="22.2" thickBot="1" x14ac:dyDescent="0.8">
      <c r="B22" s="96" t="s">
        <v>688</v>
      </c>
    </row>
    <row r="23" spans="1:26" s="18" customFormat="1" thickBot="1" x14ac:dyDescent="0.35">
      <c r="C23" s="20"/>
      <c r="D23" s="20"/>
    </row>
    <row r="24" spans="1:26" s="20" customFormat="1" thickBot="1" x14ac:dyDescent="0.35">
      <c r="D24" s="41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20" customFormat="1" ht="20.399999999999999" thickBot="1" x14ac:dyDescent="0.35">
      <c r="B25" s="97"/>
      <c r="C25" s="40"/>
      <c r="D25" s="4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20" customFormat="1" ht="20.399999999999999" thickBot="1" x14ac:dyDescent="0.35">
      <c r="B26" s="97"/>
      <c r="C26" s="40"/>
      <c r="D26" s="41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20" customFormat="1" ht="20.399999999999999" thickBot="1" x14ac:dyDescent="0.35">
      <c r="B27" s="98"/>
      <c r="C27" s="40"/>
      <c r="D27" s="41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20" customFormat="1" ht="20.399999999999999" thickBot="1" x14ac:dyDescent="0.35">
      <c r="B28" s="97"/>
      <c r="C28" s="40"/>
      <c r="D28" s="41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20" customFormat="1" ht="20.399999999999999" thickBot="1" x14ac:dyDescent="0.35">
      <c r="B29" s="98"/>
      <c r="C29" s="40"/>
      <c r="D29" s="41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2.2" thickBot="1" x14ac:dyDescent="0.8">
      <c r="B30" s="99"/>
    </row>
    <row r="31" spans="1:26" s="20" customFormat="1" ht="20.399999999999999" thickBot="1" x14ac:dyDescent="0.35">
      <c r="B31" s="100"/>
      <c r="C31" s="40"/>
      <c r="D31" s="41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20" customFormat="1" ht="22.2" thickBot="1" x14ac:dyDescent="0.35">
      <c r="B32" s="101"/>
      <c r="C32" s="40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s="20" customFormat="1" ht="16.2" thickBot="1" x14ac:dyDescent="0.35">
      <c r="B33" s="102"/>
      <c r="C33" s="40"/>
      <c r="D33" s="41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s="20" customFormat="1" ht="16.2" thickBot="1" x14ac:dyDescent="0.35">
      <c r="B34" s="102"/>
      <c r="C34" s="40"/>
      <c r="D34" s="41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</sheetData>
  <mergeCells count="13">
    <mergeCell ref="B1:E1"/>
    <mergeCell ref="B2:E2"/>
    <mergeCell ref="B3:E3"/>
    <mergeCell ref="B4:E4"/>
    <mergeCell ref="B6:E6"/>
    <mergeCell ref="A1:A5"/>
    <mergeCell ref="B7:E7"/>
    <mergeCell ref="B8:E8"/>
    <mergeCell ref="B9:E9"/>
    <mergeCell ref="B10:E10"/>
    <mergeCell ref="B11:E11"/>
    <mergeCell ref="B13:E13"/>
    <mergeCell ref="B19:C19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84B9D07C-1781-474D-AE94-36AD5C5B2B81}"/>
    <hyperlink ref="B11:D11" r:id="rId2" display="Alternatively, please view our CIMPSA Partnership Guide; https://www.cimspa.co.uk/education-training/education-policy/guidance/partner-endorsement-support/" xr:uid="{CAF3D033-F3F1-4A3B-8AE7-B9B3A4B38719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AW855"/>
  <sheetViews>
    <sheetView showGridLines="0" tabSelected="1" zoomScale="70" zoomScaleNormal="70" workbookViewId="0">
      <pane ySplit="3" topLeftCell="A4" activePane="bottomLeft" state="frozen"/>
      <selection pane="bottomLeft" activeCell="A2" sqref="A2:D2"/>
    </sheetView>
    <sheetView tabSelected="1" topLeftCell="A163" zoomScale="60" zoomScaleNormal="60" workbookViewId="1">
      <selection activeCell="B173" sqref="B173:D174"/>
    </sheetView>
  </sheetViews>
  <sheetFormatPr defaultColWidth="8.77734375" defaultRowHeight="23.4" thickBottom="1" x14ac:dyDescent="0.35"/>
  <cols>
    <col min="1" max="1" width="12.6640625" style="142" customWidth="1"/>
    <col min="2" max="2" width="13.21875" style="183" customWidth="1"/>
    <col min="3" max="3" width="32.5546875" style="169" customWidth="1"/>
    <col min="4" max="4" width="76.77734375" style="110" customWidth="1"/>
    <col min="5" max="5" width="60.21875" style="103" customWidth="1"/>
    <col min="6" max="6" width="21.33203125" style="111" customWidth="1"/>
    <col min="7" max="7" width="37.88671875" style="111" customWidth="1"/>
    <col min="8" max="8" width="64.88671875" style="111" hidden="1" customWidth="1"/>
    <col min="9" max="9" width="9.44140625" style="108" hidden="1" customWidth="1"/>
    <col min="10" max="10" width="15.44140625" style="109" hidden="1" customWidth="1"/>
    <col min="11" max="11" width="15.5546875" style="112" hidden="1" customWidth="1"/>
    <col min="12" max="12" width="14.21875" style="111" hidden="1" customWidth="1"/>
    <col min="13" max="13" width="15.5546875" style="111" hidden="1" customWidth="1"/>
    <col min="14" max="14" width="21.109375" style="111" hidden="1" customWidth="1"/>
    <col min="15" max="15" width="32" style="113" hidden="1" customWidth="1"/>
    <col min="16" max="16" width="9" style="104" hidden="1" customWidth="1"/>
    <col min="17" max="17" width="23.33203125" style="113" hidden="1" customWidth="1"/>
    <col min="18" max="18" width="35.21875" style="103" customWidth="1"/>
    <col min="19" max="21" width="8.77734375" style="103" bestFit="1" customWidth="1"/>
    <col min="22" max="16384" width="8.77734375" style="103"/>
  </cols>
  <sheetData>
    <row r="1" spans="1:49" s="43" customFormat="1" ht="28.2" thickBot="1" x14ac:dyDescent="0.35">
      <c r="A1" s="142"/>
      <c r="B1" s="180"/>
      <c r="C1" s="130"/>
      <c r="D1" s="116"/>
      <c r="E1" s="117" t="s">
        <v>690</v>
      </c>
      <c r="F1" s="118"/>
      <c r="G1" s="118"/>
      <c r="H1" s="305"/>
      <c r="I1" s="306"/>
      <c r="J1" s="324"/>
      <c r="K1" s="109"/>
      <c r="L1" s="109"/>
      <c r="M1" s="103"/>
      <c r="N1" s="103"/>
      <c r="O1" s="103"/>
      <c r="P1" s="103"/>
      <c r="Q1" s="103"/>
      <c r="R1" s="103"/>
      <c r="S1" s="104"/>
      <c r="T1" s="103"/>
    </row>
    <row r="2" spans="1:49" s="142" customFormat="1" ht="46.2" thickBot="1" x14ac:dyDescent="0.35">
      <c r="A2" s="132" t="s">
        <v>56</v>
      </c>
      <c r="B2" s="132"/>
      <c r="C2" s="132"/>
      <c r="D2" s="133"/>
      <c r="E2" s="134" t="s">
        <v>698</v>
      </c>
      <c r="F2" s="135"/>
      <c r="G2" s="135"/>
      <c r="H2" s="136"/>
      <c r="I2" s="137"/>
      <c r="J2" s="138" t="s">
        <v>699</v>
      </c>
      <c r="K2" s="139"/>
      <c r="L2" s="139"/>
      <c r="M2" s="139"/>
      <c r="N2" s="139"/>
      <c r="O2" s="140"/>
      <c r="P2" s="141"/>
      <c r="Q2" s="146" t="s">
        <v>696</v>
      </c>
    </row>
    <row r="3" spans="1:49" s="131" customFormat="1" ht="43.8" thickBot="1" x14ac:dyDescent="0.35">
      <c r="A3" s="125" t="s">
        <v>0</v>
      </c>
      <c r="B3" s="126"/>
      <c r="C3" s="176" t="s">
        <v>1</v>
      </c>
      <c r="D3" s="143" t="s">
        <v>54</v>
      </c>
      <c r="E3" s="144" t="s">
        <v>692</v>
      </c>
      <c r="F3" s="144" t="s">
        <v>2</v>
      </c>
      <c r="G3" s="144" t="s">
        <v>693</v>
      </c>
      <c r="H3" s="308" t="s">
        <v>691</v>
      </c>
      <c r="I3" s="307"/>
      <c r="J3" s="127" t="s">
        <v>3</v>
      </c>
      <c r="K3" s="128" t="s">
        <v>41</v>
      </c>
      <c r="L3" s="128" t="s">
        <v>40</v>
      </c>
      <c r="M3" s="129" t="s">
        <v>4</v>
      </c>
      <c r="N3" s="145" t="s">
        <v>694</v>
      </c>
      <c r="O3" s="310" t="s">
        <v>695</v>
      </c>
      <c r="P3" s="307"/>
      <c r="Q3" s="309" t="s">
        <v>697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</row>
    <row r="4" spans="1:49" ht="22.2" thickBot="1" x14ac:dyDescent="0.35">
      <c r="A4" s="170" t="s">
        <v>57</v>
      </c>
      <c r="B4" s="171"/>
      <c r="C4" s="171"/>
      <c r="D4" s="171"/>
      <c r="E4" s="315"/>
      <c r="F4" s="316"/>
      <c r="G4" s="316"/>
      <c r="H4" s="317"/>
      <c r="I4" s="317"/>
      <c r="J4" s="314"/>
      <c r="K4" s="316"/>
      <c r="L4" s="316"/>
      <c r="M4" s="316"/>
      <c r="N4" s="316"/>
      <c r="O4" s="316"/>
      <c r="P4" s="317"/>
      <c r="Q4" s="318"/>
    </row>
    <row r="5" spans="1:49" ht="39.6" customHeight="1" x14ac:dyDescent="0.3">
      <c r="A5" s="147" t="s">
        <v>58</v>
      </c>
      <c r="B5" s="322" t="s">
        <v>59</v>
      </c>
      <c r="C5" s="155" t="s">
        <v>60</v>
      </c>
      <c r="D5" s="319" t="s">
        <v>88</v>
      </c>
      <c r="E5" s="200"/>
      <c r="F5" s="200"/>
      <c r="G5" s="200"/>
      <c r="H5" s="200"/>
      <c r="I5" s="201"/>
      <c r="J5" s="325"/>
      <c r="K5" s="202" t="str">
        <f>IF((AND(J5=1,J6=1,J7=1,J8=1,J9=1,J10=1,J11=1,J12=1)), "Fully Mapped", "Not/ Partially Mapped")</f>
        <v>Not/ Partially Mapped</v>
      </c>
      <c r="L5" s="202">
        <f>SUM('Workings out'!B4:B11)</f>
        <v>0</v>
      </c>
      <c r="M5" s="203"/>
      <c r="N5" s="203"/>
      <c r="O5" s="204"/>
      <c r="P5" s="123"/>
      <c r="Q5" s="205"/>
    </row>
    <row r="6" spans="1:49" ht="39.6" x14ac:dyDescent="0.3">
      <c r="A6" s="148"/>
      <c r="B6" s="323"/>
      <c r="C6" s="151"/>
      <c r="D6" s="320" t="s">
        <v>89</v>
      </c>
      <c r="E6" s="206"/>
      <c r="F6" s="207"/>
      <c r="G6" s="207"/>
      <c r="H6" s="207"/>
      <c r="I6" s="201"/>
      <c r="J6" s="326"/>
      <c r="K6" s="208"/>
      <c r="L6" s="208"/>
      <c r="M6" s="209"/>
      <c r="N6" s="209"/>
      <c r="O6" s="210"/>
      <c r="P6" s="123"/>
      <c r="Q6" s="211"/>
    </row>
    <row r="7" spans="1:49" ht="39.6" x14ac:dyDescent="0.3">
      <c r="A7" s="148"/>
      <c r="B7" s="323"/>
      <c r="C7" s="151"/>
      <c r="D7" s="320" t="s">
        <v>90</v>
      </c>
      <c r="E7" s="206"/>
      <c r="F7" s="207"/>
      <c r="G7" s="207"/>
      <c r="H7" s="207"/>
      <c r="I7" s="201"/>
      <c r="J7" s="326"/>
      <c r="K7" s="208"/>
      <c r="L7" s="208"/>
      <c r="M7" s="209"/>
      <c r="N7" s="209"/>
      <c r="O7" s="210"/>
      <c r="P7" s="123"/>
      <c r="Q7" s="211"/>
    </row>
    <row r="8" spans="1:49" ht="39.6" x14ac:dyDescent="0.3">
      <c r="A8" s="148"/>
      <c r="B8" s="323"/>
      <c r="C8" s="151"/>
      <c r="D8" s="320" t="s">
        <v>91</v>
      </c>
      <c r="E8" s="206"/>
      <c r="F8" s="207"/>
      <c r="G8" s="207"/>
      <c r="H8" s="207"/>
      <c r="I8" s="201"/>
      <c r="J8" s="326"/>
      <c r="K8" s="208"/>
      <c r="L8" s="208"/>
      <c r="M8" s="209"/>
      <c r="N8" s="209"/>
      <c r="O8" s="210"/>
      <c r="P8" s="123"/>
      <c r="Q8" s="211"/>
    </row>
    <row r="9" spans="1:49" ht="19.8" customHeight="1" x14ac:dyDescent="0.3">
      <c r="A9" s="148"/>
      <c r="B9" s="323"/>
      <c r="C9" s="151"/>
      <c r="D9" s="320" t="s">
        <v>665</v>
      </c>
      <c r="E9" s="212"/>
      <c r="F9" s="213"/>
      <c r="G9" s="213"/>
      <c r="H9" s="213"/>
      <c r="I9" s="201"/>
      <c r="J9" s="327"/>
      <c r="K9" s="208"/>
      <c r="L9" s="208"/>
      <c r="M9" s="214"/>
      <c r="N9" s="215"/>
      <c r="O9" s="216"/>
      <c r="P9" s="123"/>
      <c r="Q9" s="217"/>
    </row>
    <row r="10" spans="1:49" ht="19.8" customHeight="1" x14ac:dyDescent="0.3">
      <c r="A10" s="148"/>
      <c r="B10" s="323"/>
      <c r="C10" s="151"/>
      <c r="D10" s="320" t="s">
        <v>92</v>
      </c>
      <c r="E10" s="218"/>
      <c r="F10" s="219"/>
      <c r="G10" s="219"/>
      <c r="H10" s="219"/>
      <c r="I10" s="201"/>
      <c r="J10" s="328"/>
      <c r="K10" s="208"/>
      <c r="L10" s="208"/>
      <c r="M10" s="220"/>
      <c r="N10" s="220"/>
      <c r="O10" s="221"/>
      <c r="P10" s="123"/>
      <c r="Q10" s="222"/>
    </row>
    <row r="11" spans="1:49" ht="39.6" x14ac:dyDescent="0.3">
      <c r="A11" s="148"/>
      <c r="B11" s="323"/>
      <c r="C11" s="151"/>
      <c r="D11" s="320" t="s">
        <v>61</v>
      </c>
      <c r="E11" s="206"/>
      <c r="F11" s="207"/>
      <c r="G11" s="207"/>
      <c r="H11" s="207"/>
      <c r="I11" s="201"/>
      <c r="J11" s="329"/>
      <c r="K11" s="208"/>
      <c r="L11" s="208"/>
      <c r="M11" s="209"/>
      <c r="N11" s="209"/>
      <c r="O11" s="210"/>
      <c r="P11" s="123"/>
      <c r="Q11" s="211"/>
    </row>
    <row r="12" spans="1:49" ht="40.200000000000003" thickBot="1" x14ac:dyDescent="0.35">
      <c r="A12" s="148"/>
      <c r="B12" s="323"/>
      <c r="C12" s="151"/>
      <c r="D12" s="321" t="s">
        <v>93</v>
      </c>
      <c r="E12" s="223"/>
      <c r="F12" s="224"/>
      <c r="G12" s="224"/>
      <c r="H12" s="224"/>
      <c r="I12" s="201"/>
      <c r="J12" s="330"/>
      <c r="K12" s="225"/>
      <c r="L12" s="225"/>
      <c r="M12" s="226"/>
      <c r="N12" s="226"/>
      <c r="O12" s="227"/>
      <c r="P12" s="123"/>
      <c r="Q12" s="228"/>
    </row>
    <row r="13" spans="1:49" ht="22.2" thickBot="1" x14ac:dyDescent="0.35">
      <c r="A13" s="148"/>
      <c r="B13" s="152" t="s">
        <v>0</v>
      </c>
      <c r="C13" s="153" t="s">
        <v>64</v>
      </c>
      <c r="D13" s="172" t="s">
        <v>65</v>
      </c>
      <c r="E13" s="229"/>
      <c r="F13" s="230"/>
      <c r="G13" s="230"/>
      <c r="H13" s="230"/>
      <c r="I13" s="313"/>
      <c r="J13" s="331"/>
      <c r="K13" s="231"/>
      <c r="L13" s="232"/>
      <c r="M13" s="233"/>
      <c r="N13" s="233"/>
      <c r="O13" s="233"/>
      <c r="P13" s="312"/>
      <c r="Q13" s="311"/>
    </row>
    <row r="14" spans="1:49" ht="19.8" customHeight="1" x14ac:dyDescent="0.3">
      <c r="A14" s="148"/>
      <c r="B14" s="322" t="s">
        <v>62</v>
      </c>
      <c r="C14" s="155" t="s">
        <v>63</v>
      </c>
      <c r="D14" s="320" t="s">
        <v>94</v>
      </c>
      <c r="E14" s="235"/>
      <c r="F14" s="236"/>
      <c r="G14" s="236"/>
      <c r="H14" s="236"/>
      <c r="I14" s="201"/>
      <c r="J14" s="332"/>
      <c r="K14" s="237" t="str" cm="1">
        <f t="array" ref="K14">IF((AND(J14:J22=1)), "Fully Mapped", "Not/ Partially Mapped")</f>
        <v>Not/ Partially Mapped</v>
      </c>
      <c r="L14" s="237">
        <f>SUM('Workings out'!C4:C12)</f>
        <v>0</v>
      </c>
      <c r="M14" s="238"/>
      <c r="N14" s="238"/>
      <c r="O14" s="239"/>
      <c r="P14" s="123"/>
      <c r="Q14" s="240"/>
    </row>
    <row r="15" spans="1:49" ht="19.8" customHeight="1" x14ac:dyDescent="0.3">
      <c r="A15" s="148"/>
      <c r="B15" s="323"/>
      <c r="C15" s="151"/>
      <c r="D15" s="320" t="s">
        <v>95</v>
      </c>
      <c r="E15" s="206"/>
      <c r="F15" s="207"/>
      <c r="G15" s="207"/>
      <c r="H15" s="207"/>
      <c r="I15" s="201"/>
      <c r="J15" s="333"/>
      <c r="K15" s="208"/>
      <c r="L15" s="208"/>
      <c r="M15" s="209"/>
      <c r="N15" s="209"/>
      <c r="O15" s="210"/>
      <c r="P15" s="123"/>
      <c r="Q15" s="211"/>
    </row>
    <row r="16" spans="1:49" ht="39.6" x14ac:dyDescent="0.3">
      <c r="A16" s="148"/>
      <c r="B16" s="323"/>
      <c r="C16" s="151"/>
      <c r="D16" s="320" t="s">
        <v>96</v>
      </c>
      <c r="E16" s="206"/>
      <c r="F16" s="207"/>
      <c r="G16" s="207"/>
      <c r="H16" s="207"/>
      <c r="I16" s="201"/>
      <c r="J16" s="333"/>
      <c r="K16" s="208"/>
      <c r="L16" s="208"/>
      <c r="M16" s="209"/>
      <c r="N16" s="209"/>
      <c r="O16" s="210"/>
      <c r="P16" s="123"/>
      <c r="Q16" s="211"/>
    </row>
    <row r="17" spans="1:17" ht="39.6" x14ac:dyDescent="0.3">
      <c r="A17" s="148"/>
      <c r="B17" s="323"/>
      <c r="C17" s="151"/>
      <c r="D17" s="320" t="s">
        <v>97</v>
      </c>
      <c r="E17" s="206"/>
      <c r="F17" s="207"/>
      <c r="G17" s="207"/>
      <c r="H17" s="207"/>
      <c r="I17" s="201"/>
      <c r="J17" s="333"/>
      <c r="K17" s="208"/>
      <c r="L17" s="208"/>
      <c r="M17" s="209"/>
      <c r="N17" s="209"/>
      <c r="O17" s="210"/>
      <c r="P17" s="123"/>
      <c r="Q17" s="211"/>
    </row>
    <row r="18" spans="1:17" ht="39.6" x14ac:dyDescent="0.3">
      <c r="A18" s="148"/>
      <c r="B18" s="323"/>
      <c r="C18" s="151"/>
      <c r="D18" s="320" t="s">
        <v>98</v>
      </c>
      <c r="E18" s="206"/>
      <c r="F18" s="207"/>
      <c r="G18" s="207"/>
      <c r="H18" s="207"/>
      <c r="I18" s="201"/>
      <c r="J18" s="333"/>
      <c r="K18" s="208"/>
      <c r="L18" s="208"/>
      <c r="M18" s="209"/>
      <c r="N18" s="209"/>
      <c r="O18" s="210"/>
      <c r="P18" s="123"/>
      <c r="Q18" s="211"/>
    </row>
    <row r="19" spans="1:17" ht="19.8" customHeight="1" x14ac:dyDescent="0.3">
      <c r="A19" s="148"/>
      <c r="B19" s="323"/>
      <c r="C19" s="151"/>
      <c r="D19" s="320" t="s">
        <v>99</v>
      </c>
      <c r="E19" s="206"/>
      <c r="F19" s="207"/>
      <c r="G19" s="207"/>
      <c r="H19" s="207"/>
      <c r="I19" s="201"/>
      <c r="J19" s="333"/>
      <c r="K19" s="208"/>
      <c r="L19" s="208"/>
      <c r="M19" s="209"/>
      <c r="N19" s="209"/>
      <c r="O19" s="210"/>
      <c r="P19" s="123"/>
      <c r="Q19" s="211"/>
    </row>
    <row r="20" spans="1:17" ht="39.6" x14ac:dyDescent="0.3">
      <c r="A20" s="148"/>
      <c r="B20" s="323"/>
      <c r="C20" s="151"/>
      <c r="D20" s="320" t="s">
        <v>100</v>
      </c>
      <c r="E20" s="212"/>
      <c r="F20" s="241"/>
      <c r="G20" s="241"/>
      <c r="H20" s="241"/>
      <c r="I20" s="201"/>
      <c r="J20" s="334"/>
      <c r="K20" s="208"/>
      <c r="L20" s="208"/>
      <c r="M20" s="214"/>
      <c r="N20" s="214"/>
      <c r="O20" s="242"/>
      <c r="P20" s="123"/>
      <c r="Q20" s="217"/>
    </row>
    <row r="21" spans="1:17" ht="19.8" customHeight="1" x14ac:dyDescent="0.3">
      <c r="A21" s="148"/>
      <c r="B21" s="323"/>
      <c r="C21" s="151"/>
      <c r="D21" s="320" t="s">
        <v>101</v>
      </c>
      <c r="E21" s="243"/>
      <c r="F21" s="243"/>
      <c r="G21" s="243"/>
      <c r="H21" s="244"/>
      <c r="I21" s="245"/>
      <c r="J21" s="246"/>
      <c r="K21" s="208"/>
      <c r="L21" s="208"/>
      <c r="M21" s="247"/>
      <c r="N21" s="247"/>
      <c r="O21" s="248"/>
      <c r="P21" s="123"/>
      <c r="Q21" s="249"/>
    </row>
    <row r="22" spans="1:17" ht="40.200000000000003" thickBot="1" x14ac:dyDescent="0.35">
      <c r="A22" s="149"/>
      <c r="B22" s="323"/>
      <c r="C22" s="151"/>
      <c r="D22" s="320" t="s">
        <v>102</v>
      </c>
      <c r="E22" s="250"/>
      <c r="F22" s="251"/>
      <c r="G22" s="251"/>
      <c r="H22" s="251"/>
      <c r="I22" s="201"/>
      <c r="J22" s="335"/>
      <c r="K22" s="252"/>
      <c r="L22" s="252"/>
      <c r="M22" s="253"/>
      <c r="N22" s="253"/>
      <c r="O22" s="254"/>
      <c r="P22" s="123"/>
      <c r="Q22" s="255"/>
    </row>
    <row r="23" spans="1:17" ht="22.2" thickBot="1" x14ac:dyDescent="0.35">
      <c r="A23" s="187"/>
      <c r="B23" s="152" t="s">
        <v>0</v>
      </c>
      <c r="C23" s="153" t="s">
        <v>35</v>
      </c>
      <c r="D23" s="172" t="s">
        <v>65</v>
      </c>
      <c r="E23" s="230"/>
      <c r="F23" s="230"/>
      <c r="G23" s="230"/>
      <c r="H23" s="230"/>
      <c r="I23" s="201"/>
      <c r="J23" s="331"/>
      <c r="K23" s="256"/>
      <c r="L23" s="232"/>
      <c r="M23" s="233"/>
      <c r="N23" s="233"/>
      <c r="O23" s="234"/>
      <c r="P23" s="120"/>
      <c r="Q23" s="234"/>
    </row>
    <row r="24" spans="1:17" ht="19.8" customHeight="1" x14ac:dyDescent="0.3">
      <c r="A24" s="188" t="s">
        <v>66</v>
      </c>
      <c r="B24" s="322" t="s">
        <v>67</v>
      </c>
      <c r="C24" s="155" t="s">
        <v>68</v>
      </c>
      <c r="D24" s="319" t="s">
        <v>103</v>
      </c>
      <c r="E24" s="235"/>
      <c r="F24" s="236"/>
      <c r="G24" s="236"/>
      <c r="H24" s="236"/>
      <c r="I24" s="201"/>
      <c r="J24" s="332"/>
      <c r="K24" s="202" t="str" cm="1">
        <f t="array" ref="K24">IF((AND(J24:J31=1)), "Fully Mapped", "Not/ Partially Mapped")</f>
        <v>Not/ Partially Mapped</v>
      </c>
      <c r="L24" s="237">
        <f>SUM('Workings out'!D4:D16)</f>
        <v>0</v>
      </c>
      <c r="M24" s="238"/>
      <c r="N24" s="238"/>
      <c r="O24" s="239"/>
      <c r="P24" s="123"/>
      <c r="Q24" s="240"/>
    </row>
    <row r="25" spans="1:17" ht="39.6" x14ac:dyDescent="0.3">
      <c r="A25" s="148"/>
      <c r="B25" s="323"/>
      <c r="C25" s="151"/>
      <c r="D25" s="320" t="s">
        <v>104</v>
      </c>
      <c r="E25" s="206"/>
      <c r="F25" s="207"/>
      <c r="G25" s="207"/>
      <c r="H25" s="207"/>
      <c r="I25" s="201"/>
      <c r="J25" s="333"/>
      <c r="K25" s="208"/>
      <c r="L25" s="208"/>
      <c r="M25" s="209"/>
      <c r="N25" s="209"/>
      <c r="O25" s="210"/>
      <c r="P25" s="123"/>
      <c r="Q25" s="211"/>
    </row>
    <row r="26" spans="1:17" ht="39.6" x14ac:dyDescent="0.3">
      <c r="A26" s="148"/>
      <c r="B26" s="323"/>
      <c r="C26" s="151"/>
      <c r="D26" s="320" t="s">
        <v>105</v>
      </c>
      <c r="E26" s="212"/>
      <c r="F26" s="241"/>
      <c r="G26" s="241"/>
      <c r="H26" s="213"/>
      <c r="I26" s="201"/>
      <c r="J26" s="334"/>
      <c r="K26" s="208"/>
      <c r="L26" s="208"/>
      <c r="M26" s="215"/>
      <c r="N26" s="215"/>
      <c r="O26" s="242"/>
      <c r="P26" s="123"/>
      <c r="Q26" s="217"/>
    </row>
    <row r="27" spans="1:17" ht="39.6" x14ac:dyDescent="0.3">
      <c r="A27" s="148"/>
      <c r="B27" s="323"/>
      <c r="C27" s="151"/>
      <c r="D27" s="320" t="s">
        <v>106</v>
      </c>
      <c r="E27" s="257"/>
      <c r="F27" s="257"/>
      <c r="G27" s="219"/>
      <c r="H27" s="219"/>
      <c r="I27" s="201"/>
      <c r="J27" s="336"/>
      <c r="K27" s="208"/>
      <c r="L27" s="208"/>
      <c r="M27" s="258"/>
      <c r="N27" s="220"/>
      <c r="O27" s="259"/>
      <c r="P27" s="123"/>
      <c r="Q27" s="222"/>
    </row>
    <row r="28" spans="1:17" ht="19.8" x14ac:dyDescent="0.3">
      <c r="A28" s="148"/>
      <c r="B28" s="323"/>
      <c r="C28" s="151"/>
      <c r="D28" s="320" t="s">
        <v>107</v>
      </c>
      <c r="E28" s="213"/>
      <c r="F28" s="213"/>
      <c r="G28" s="213"/>
      <c r="H28" s="213"/>
      <c r="I28" s="201"/>
      <c r="J28" s="337"/>
      <c r="K28" s="208"/>
      <c r="L28" s="208"/>
      <c r="M28" s="214"/>
      <c r="N28" s="215"/>
      <c r="O28" s="216"/>
      <c r="P28" s="123"/>
      <c r="Q28" s="217"/>
    </row>
    <row r="29" spans="1:17" ht="39.6" x14ac:dyDescent="0.3">
      <c r="A29" s="148"/>
      <c r="B29" s="323"/>
      <c r="C29" s="151"/>
      <c r="D29" s="320" t="s">
        <v>108</v>
      </c>
      <c r="E29" s="219"/>
      <c r="F29" s="219"/>
      <c r="G29" s="219"/>
      <c r="H29" s="219"/>
      <c r="I29" s="201"/>
      <c r="J29" s="338"/>
      <c r="K29" s="208"/>
      <c r="L29" s="208"/>
      <c r="M29" s="220"/>
      <c r="N29" s="220"/>
      <c r="O29" s="221"/>
      <c r="P29" s="123"/>
      <c r="Q29" s="222"/>
    </row>
    <row r="30" spans="1:17" ht="39.6" x14ac:dyDescent="0.3">
      <c r="A30" s="148"/>
      <c r="B30" s="323"/>
      <c r="C30" s="151"/>
      <c r="D30" s="320" t="s">
        <v>109</v>
      </c>
      <c r="E30" s="207"/>
      <c r="F30" s="207"/>
      <c r="G30" s="207"/>
      <c r="H30" s="207"/>
      <c r="I30" s="201"/>
      <c r="J30" s="333"/>
      <c r="K30" s="208"/>
      <c r="L30" s="208"/>
      <c r="M30" s="209"/>
      <c r="N30" s="209"/>
      <c r="O30" s="210"/>
      <c r="P30" s="123"/>
      <c r="Q30" s="211"/>
    </row>
    <row r="31" spans="1:17" ht="20.399999999999999" customHeight="1" thickBot="1" x14ac:dyDescent="0.35">
      <c r="A31" s="148"/>
      <c r="B31" s="323"/>
      <c r="C31" s="151"/>
      <c r="D31" s="321" t="s">
        <v>110</v>
      </c>
      <c r="E31" s="241"/>
      <c r="F31" s="241"/>
      <c r="G31" s="241"/>
      <c r="H31" s="241"/>
      <c r="I31" s="201"/>
      <c r="J31" s="335"/>
      <c r="K31" s="225"/>
      <c r="L31" s="208"/>
      <c r="M31" s="253"/>
      <c r="N31" s="253"/>
      <c r="O31" s="254"/>
      <c r="P31" s="123"/>
      <c r="Q31" s="255"/>
    </row>
    <row r="32" spans="1:17" ht="39.6" customHeight="1" x14ac:dyDescent="0.3">
      <c r="A32" s="148"/>
      <c r="B32" s="346" t="s">
        <v>69</v>
      </c>
      <c r="C32" s="347" t="s">
        <v>70</v>
      </c>
      <c r="D32" s="348" t="s">
        <v>111</v>
      </c>
      <c r="E32" s="260"/>
      <c r="F32" s="260"/>
      <c r="G32" s="260"/>
      <c r="H32" s="261"/>
      <c r="I32" s="201"/>
      <c r="J32" s="246"/>
      <c r="K32" s="202" t="str" cm="1">
        <f t="array" ref="K32">IF((AND(J32:J36=1)), "Fully Mapped", "Not/ Partially Mapped")</f>
        <v>Not/ Partially Mapped</v>
      </c>
      <c r="L32" s="208"/>
      <c r="M32" s="262"/>
      <c r="N32" s="262"/>
      <c r="O32" s="263"/>
      <c r="P32" s="123"/>
      <c r="Q32" s="264"/>
    </row>
    <row r="33" spans="1:17" ht="39.6" x14ac:dyDescent="0.3">
      <c r="A33" s="148"/>
      <c r="B33" s="181"/>
      <c r="C33" s="349"/>
      <c r="D33" s="350" t="s">
        <v>112</v>
      </c>
      <c r="E33" s="265"/>
      <c r="F33" s="266"/>
      <c r="G33" s="266"/>
      <c r="H33" s="266"/>
      <c r="I33" s="201"/>
      <c r="J33" s="339"/>
      <c r="K33" s="208"/>
      <c r="L33" s="208"/>
      <c r="M33" s="267"/>
      <c r="N33" s="267"/>
      <c r="O33" s="268"/>
      <c r="P33" s="123"/>
      <c r="Q33" s="269"/>
    </row>
    <row r="34" spans="1:17" ht="19.8" customHeight="1" x14ac:dyDescent="0.3">
      <c r="A34" s="148"/>
      <c r="B34" s="181"/>
      <c r="C34" s="349"/>
      <c r="D34" s="350" t="s">
        <v>113</v>
      </c>
      <c r="E34" s="266"/>
      <c r="F34" s="266"/>
      <c r="G34" s="266"/>
      <c r="H34" s="266"/>
      <c r="I34" s="201"/>
      <c r="J34" s="339"/>
      <c r="K34" s="208"/>
      <c r="L34" s="208"/>
      <c r="M34" s="270"/>
      <c r="N34" s="267"/>
      <c r="O34" s="268"/>
      <c r="P34" s="123"/>
      <c r="Q34" s="269"/>
    </row>
    <row r="35" spans="1:17" ht="39.6" x14ac:dyDescent="0.3">
      <c r="A35" s="148"/>
      <c r="B35" s="181"/>
      <c r="C35" s="349"/>
      <c r="D35" s="350" t="s">
        <v>114</v>
      </c>
      <c r="E35" s="266"/>
      <c r="F35" s="271"/>
      <c r="G35" s="271"/>
      <c r="H35" s="266"/>
      <c r="I35" s="201"/>
      <c r="J35" s="340"/>
      <c r="K35" s="208"/>
      <c r="L35" s="208"/>
      <c r="M35" s="270"/>
      <c r="N35" s="270"/>
      <c r="O35" s="272"/>
      <c r="P35" s="123"/>
      <c r="Q35" s="269"/>
    </row>
    <row r="36" spans="1:17" ht="20.399999999999999" customHeight="1" thickBot="1" x14ac:dyDescent="0.35">
      <c r="A36" s="148"/>
      <c r="B36" s="351"/>
      <c r="C36" s="352"/>
      <c r="D36" s="353" t="s">
        <v>115</v>
      </c>
      <c r="E36" s="273"/>
      <c r="F36" s="274"/>
      <c r="G36" s="273"/>
      <c r="H36" s="273"/>
      <c r="I36" s="201"/>
      <c r="J36" s="341"/>
      <c r="K36" s="252"/>
      <c r="L36" s="252"/>
      <c r="M36" s="275"/>
      <c r="N36" s="275"/>
      <c r="O36" s="276"/>
      <c r="P36" s="123"/>
      <c r="Q36" s="277"/>
    </row>
    <row r="37" spans="1:17" ht="22.2" thickBot="1" x14ac:dyDescent="0.35">
      <c r="A37" s="148"/>
      <c r="B37" s="152" t="s">
        <v>0</v>
      </c>
      <c r="C37" s="153" t="s">
        <v>64</v>
      </c>
      <c r="D37" s="172" t="s">
        <v>71</v>
      </c>
      <c r="E37" s="278"/>
      <c r="F37" s="278"/>
      <c r="G37" s="278"/>
      <c r="H37" s="278"/>
      <c r="I37" s="201"/>
      <c r="J37" s="331"/>
      <c r="K37" s="231"/>
      <c r="L37" s="231"/>
      <c r="M37" s="233"/>
      <c r="N37" s="233"/>
      <c r="O37" s="234"/>
      <c r="P37" s="120"/>
      <c r="Q37" s="234"/>
    </row>
    <row r="38" spans="1:17" ht="39.6" customHeight="1" x14ac:dyDescent="0.3">
      <c r="A38" s="148"/>
      <c r="B38" s="346" t="s">
        <v>72</v>
      </c>
      <c r="C38" s="347" t="s">
        <v>73</v>
      </c>
      <c r="D38" s="354" t="s">
        <v>116</v>
      </c>
      <c r="E38" s="200"/>
      <c r="F38" s="200"/>
      <c r="G38" s="200"/>
      <c r="H38" s="200"/>
      <c r="I38" s="201"/>
      <c r="J38" s="342"/>
      <c r="K38" s="202" t="str" cm="1">
        <f t="array" ref="K38">IF((AND(J38:J41=1)), "Fully Mapped", "Not/ Partially Mapped")</f>
        <v>Not/ Partially Mapped</v>
      </c>
      <c r="L38" s="202">
        <f>SUM('Workings out'!E4:E18)</f>
        <v>0</v>
      </c>
      <c r="M38" s="203"/>
      <c r="N38" s="203"/>
      <c r="O38" s="204"/>
      <c r="P38" s="123"/>
      <c r="Q38" s="205"/>
    </row>
    <row r="39" spans="1:17" ht="39.6" x14ac:dyDescent="0.3">
      <c r="A39" s="148"/>
      <c r="B39" s="181"/>
      <c r="C39" s="349"/>
      <c r="D39" s="320" t="s">
        <v>117</v>
      </c>
      <c r="E39" s="207"/>
      <c r="F39" s="207"/>
      <c r="G39" s="207"/>
      <c r="H39" s="207"/>
      <c r="I39" s="201"/>
      <c r="J39" s="333"/>
      <c r="K39" s="208"/>
      <c r="L39" s="208"/>
      <c r="M39" s="209"/>
      <c r="N39" s="209"/>
      <c r="O39" s="210"/>
      <c r="P39" s="123"/>
      <c r="Q39" s="211"/>
    </row>
    <row r="40" spans="1:17" ht="39.6" x14ac:dyDescent="0.3">
      <c r="A40" s="148"/>
      <c r="B40" s="181"/>
      <c r="C40" s="349"/>
      <c r="D40" s="320" t="s">
        <v>118</v>
      </c>
      <c r="E40" s="207"/>
      <c r="F40" s="207"/>
      <c r="G40" s="207"/>
      <c r="H40" s="207"/>
      <c r="I40" s="201"/>
      <c r="J40" s="333"/>
      <c r="K40" s="208"/>
      <c r="L40" s="208"/>
      <c r="M40" s="209"/>
      <c r="N40" s="209"/>
      <c r="O40" s="210"/>
      <c r="P40" s="123"/>
      <c r="Q40" s="211"/>
    </row>
    <row r="41" spans="1:17" ht="40.200000000000003" thickBot="1" x14ac:dyDescent="0.35">
      <c r="A41" s="148"/>
      <c r="B41" s="181"/>
      <c r="C41" s="349"/>
      <c r="D41" s="355" t="s">
        <v>119</v>
      </c>
      <c r="E41" s="224"/>
      <c r="F41" s="224"/>
      <c r="G41" s="224"/>
      <c r="H41" s="224"/>
      <c r="I41" s="201"/>
      <c r="J41" s="343"/>
      <c r="K41" s="225"/>
      <c r="L41" s="208"/>
      <c r="M41" s="226"/>
      <c r="N41" s="226"/>
      <c r="O41" s="227"/>
      <c r="P41" s="123"/>
      <c r="Q41" s="228"/>
    </row>
    <row r="42" spans="1:17" ht="39.6" customHeight="1" x14ac:dyDescent="0.3">
      <c r="A42" s="148"/>
      <c r="B42" s="346" t="s">
        <v>74</v>
      </c>
      <c r="C42" s="347" t="s">
        <v>75</v>
      </c>
      <c r="D42" s="354" t="s">
        <v>120</v>
      </c>
      <c r="E42" s="279"/>
      <c r="F42" s="279"/>
      <c r="G42" s="279"/>
      <c r="H42" s="279"/>
      <c r="I42" s="201"/>
      <c r="J42" s="344"/>
      <c r="K42" s="202" t="str" cm="1">
        <f t="array" ref="K42">IF((AND(J42:J45=1)), "Fully Mapped", "Not/ Partially Mapped")</f>
        <v>Not/ Partially Mapped</v>
      </c>
      <c r="L42" s="208"/>
      <c r="M42" s="280"/>
      <c r="N42" s="280"/>
      <c r="O42" s="281"/>
      <c r="P42" s="123"/>
      <c r="Q42" s="282"/>
    </row>
    <row r="43" spans="1:17" ht="19.8" customHeight="1" x14ac:dyDescent="0.3">
      <c r="A43" s="148"/>
      <c r="B43" s="181"/>
      <c r="C43" s="349"/>
      <c r="D43" s="320" t="s">
        <v>121</v>
      </c>
      <c r="E43" s="266"/>
      <c r="F43" s="266"/>
      <c r="G43" s="266"/>
      <c r="H43" s="266"/>
      <c r="I43" s="201"/>
      <c r="J43" s="340"/>
      <c r="K43" s="208"/>
      <c r="L43" s="208"/>
      <c r="M43" s="270"/>
      <c r="N43" s="270"/>
      <c r="O43" s="272"/>
      <c r="P43" s="123"/>
      <c r="Q43" s="283"/>
    </row>
    <row r="44" spans="1:17" ht="19.8" customHeight="1" x14ac:dyDescent="0.3">
      <c r="A44" s="148"/>
      <c r="B44" s="181"/>
      <c r="C44" s="349"/>
      <c r="D44" s="320" t="s">
        <v>122</v>
      </c>
      <c r="E44" s="266"/>
      <c r="F44" s="266"/>
      <c r="G44" s="266"/>
      <c r="H44" s="266"/>
      <c r="I44" s="201"/>
      <c r="J44" s="340"/>
      <c r="K44" s="208"/>
      <c r="L44" s="208"/>
      <c r="M44" s="270"/>
      <c r="N44" s="270"/>
      <c r="O44" s="272"/>
      <c r="P44" s="123"/>
      <c r="Q44" s="283"/>
    </row>
    <row r="45" spans="1:17" ht="40.200000000000003" thickBot="1" x14ac:dyDescent="0.35">
      <c r="A45" s="148"/>
      <c r="B45" s="181"/>
      <c r="C45" s="349"/>
      <c r="D45" s="355" t="s">
        <v>123</v>
      </c>
      <c r="E45" s="284"/>
      <c r="F45" s="284"/>
      <c r="G45" s="284"/>
      <c r="H45" s="284"/>
      <c r="I45" s="201"/>
      <c r="J45" s="345"/>
      <c r="K45" s="225"/>
      <c r="L45" s="208"/>
      <c r="M45" s="285"/>
      <c r="N45" s="285"/>
      <c r="O45" s="286"/>
      <c r="P45" s="123"/>
      <c r="Q45" s="287"/>
    </row>
    <row r="46" spans="1:17" ht="39.6" customHeight="1" x14ac:dyDescent="0.3">
      <c r="A46" s="148"/>
      <c r="B46" s="154" t="s">
        <v>76</v>
      </c>
      <c r="C46" s="154" t="s">
        <v>77</v>
      </c>
      <c r="D46" s="358" t="s">
        <v>124</v>
      </c>
      <c r="E46" s="279"/>
      <c r="F46" s="279"/>
      <c r="G46" s="279"/>
      <c r="H46" s="279"/>
      <c r="I46" s="201"/>
      <c r="J46" s="344"/>
      <c r="K46" s="202" t="str" cm="1">
        <f t="array" ref="K46">IF((AND(J46:J52=1)), "Fully Mapped", "Not/ Partially Mapped")</f>
        <v>Not/ Partially Mapped</v>
      </c>
      <c r="L46" s="208"/>
      <c r="M46" s="280"/>
      <c r="N46" s="280"/>
      <c r="O46" s="281"/>
      <c r="P46" s="288"/>
      <c r="Q46" s="282"/>
    </row>
    <row r="47" spans="1:17" ht="19.8" customHeight="1" x14ac:dyDescent="0.3">
      <c r="A47" s="148"/>
      <c r="B47" s="150"/>
      <c r="C47" s="150"/>
      <c r="D47" s="359" t="s">
        <v>125</v>
      </c>
      <c r="E47" s="266"/>
      <c r="F47" s="266"/>
      <c r="G47" s="266"/>
      <c r="H47" s="266"/>
      <c r="I47" s="201"/>
      <c r="J47" s="340"/>
      <c r="K47" s="208"/>
      <c r="L47" s="208"/>
      <c r="M47" s="270"/>
      <c r="N47" s="270"/>
      <c r="O47" s="272"/>
      <c r="P47" s="288"/>
      <c r="Q47" s="283"/>
    </row>
    <row r="48" spans="1:17" ht="39.6" x14ac:dyDescent="0.3">
      <c r="A48" s="148"/>
      <c r="B48" s="150"/>
      <c r="C48" s="150"/>
      <c r="D48" s="359" t="s">
        <v>156</v>
      </c>
      <c r="E48" s="266"/>
      <c r="F48" s="266"/>
      <c r="G48" s="266"/>
      <c r="H48" s="266"/>
      <c r="I48" s="201"/>
      <c r="J48" s="340"/>
      <c r="K48" s="208"/>
      <c r="L48" s="208"/>
      <c r="M48" s="270"/>
      <c r="N48" s="270"/>
      <c r="O48" s="272"/>
      <c r="P48" s="288"/>
      <c r="Q48" s="283"/>
    </row>
    <row r="49" spans="1:49" ht="39.6" x14ac:dyDescent="0.3">
      <c r="A49" s="148"/>
      <c r="B49" s="150"/>
      <c r="C49" s="150"/>
      <c r="D49" s="359" t="s">
        <v>157</v>
      </c>
      <c r="E49" s="266"/>
      <c r="F49" s="266"/>
      <c r="G49" s="266"/>
      <c r="H49" s="266"/>
      <c r="I49" s="201"/>
      <c r="J49" s="340"/>
      <c r="K49" s="208"/>
      <c r="L49" s="208"/>
      <c r="M49" s="270"/>
      <c r="N49" s="270"/>
      <c r="O49" s="272"/>
      <c r="P49" s="288"/>
      <c r="Q49" s="283"/>
    </row>
    <row r="50" spans="1:49" ht="19.8" customHeight="1" x14ac:dyDescent="0.3">
      <c r="A50" s="148"/>
      <c r="B50" s="150"/>
      <c r="C50" s="150"/>
      <c r="D50" s="359" t="s">
        <v>158</v>
      </c>
      <c r="E50" s="266"/>
      <c r="F50" s="266"/>
      <c r="G50" s="266"/>
      <c r="H50" s="266"/>
      <c r="I50" s="201"/>
      <c r="J50" s="340"/>
      <c r="K50" s="208"/>
      <c r="L50" s="208"/>
      <c r="M50" s="270"/>
      <c r="N50" s="270"/>
      <c r="O50" s="272"/>
      <c r="P50" s="288"/>
      <c r="Q50" s="283"/>
    </row>
    <row r="51" spans="1:49" ht="19.8" customHeight="1" x14ac:dyDescent="0.3">
      <c r="A51" s="148"/>
      <c r="B51" s="150"/>
      <c r="C51" s="150"/>
      <c r="D51" s="360" t="s">
        <v>159</v>
      </c>
      <c r="E51" s="266"/>
      <c r="F51" s="266"/>
      <c r="G51" s="266"/>
      <c r="H51" s="266"/>
      <c r="I51" s="201"/>
      <c r="J51" s="340"/>
      <c r="K51" s="208"/>
      <c r="L51" s="208"/>
      <c r="M51" s="270"/>
      <c r="N51" s="270"/>
      <c r="O51" s="272"/>
      <c r="P51" s="288"/>
      <c r="Q51" s="283"/>
    </row>
    <row r="52" spans="1:49" ht="20.399999999999999" customHeight="1" thickBot="1" x14ac:dyDescent="0.35">
      <c r="A52" s="149"/>
      <c r="B52" s="160"/>
      <c r="C52" s="160"/>
      <c r="D52" s="364" t="s">
        <v>160</v>
      </c>
      <c r="E52" s="284"/>
      <c r="F52" s="284"/>
      <c r="G52" s="284"/>
      <c r="H52" s="284"/>
      <c r="I52" s="201"/>
      <c r="J52" s="345"/>
      <c r="K52" s="225"/>
      <c r="L52" s="225"/>
      <c r="M52" s="285"/>
      <c r="N52" s="285"/>
      <c r="O52" s="286"/>
      <c r="P52" s="288"/>
      <c r="Q52" s="287"/>
    </row>
    <row r="53" spans="1:49" s="104" customFormat="1" ht="22.2" thickBot="1" x14ac:dyDescent="0.35">
      <c r="A53" s="189"/>
      <c r="B53" s="173" t="s">
        <v>78</v>
      </c>
      <c r="C53" s="174"/>
      <c r="D53" s="174"/>
      <c r="E53" s="379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380"/>
    </row>
    <row r="54" spans="1:49" s="104" customFormat="1" ht="22.2" thickBot="1" x14ac:dyDescent="0.35">
      <c r="A54" s="190"/>
      <c r="B54" s="157" t="s">
        <v>0</v>
      </c>
      <c r="C54" s="158" t="s">
        <v>35</v>
      </c>
      <c r="D54" s="175" t="s">
        <v>65</v>
      </c>
      <c r="E54" s="381"/>
      <c r="F54" s="124"/>
      <c r="G54" s="124"/>
      <c r="H54" s="124"/>
      <c r="I54" s="313"/>
      <c r="J54" s="124"/>
      <c r="K54" s="124"/>
      <c r="L54" s="124"/>
      <c r="M54" s="124"/>
      <c r="N54" s="124"/>
      <c r="O54" s="124"/>
      <c r="P54" s="124"/>
      <c r="Q54" s="382"/>
    </row>
    <row r="55" spans="1:49" s="105" customFormat="1" ht="19.8" customHeight="1" x14ac:dyDescent="0.3">
      <c r="A55" s="147" t="s">
        <v>80</v>
      </c>
      <c r="B55" s="322" t="s">
        <v>79</v>
      </c>
      <c r="C55" s="154" t="s">
        <v>81</v>
      </c>
      <c r="D55" s="358" t="s">
        <v>155</v>
      </c>
      <c r="E55" s="279"/>
      <c r="F55" s="279"/>
      <c r="G55" s="279"/>
      <c r="H55" s="279"/>
      <c r="I55" s="201"/>
      <c r="J55" s="344"/>
      <c r="K55" s="202" t="str" cm="1">
        <f t="array" ref="K55">IF((AND(J55:J64=1)), "Fully Mapped", "Not/ Partially Mapped")</f>
        <v>Not/ Partially Mapped</v>
      </c>
      <c r="L55" s="202">
        <f>SUM('Workings out'!F4:F13)</f>
        <v>0</v>
      </c>
      <c r="M55" s="280"/>
      <c r="N55" s="280"/>
      <c r="O55" s="281"/>
      <c r="P55" s="289"/>
      <c r="Q55" s="282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</row>
    <row r="56" spans="1:49" ht="19.8" customHeight="1" x14ac:dyDescent="0.3">
      <c r="A56" s="148"/>
      <c r="B56" s="323"/>
      <c r="C56" s="150"/>
      <c r="D56" s="359" t="s">
        <v>154</v>
      </c>
      <c r="E56" s="266"/>
      <c r="F56" s="266"/>
      <c r="G56" s="266"/>
      <c r="H56" s="266"/>
      <c r="I56" s="201"/>
      <c r="J56" s="340"/>
      <c r="K56" s="208"/>
      <c r="L56" s="208"/>
      <c r="M56" s="270"/>
      <c r="N56" s="270"/>
      <c r="O56" s="272"/>
      <c r="P56" s="288"/>
      <c r="Q56" s="283"/>
    </row>
    <row r="57" spans="1:49" ht="39.6" x14ac:dyDescent="0.3">
      <c r="A57" s="148"/>
      <c r="B57" s="323"/>
      <c r="C57" s="150"/>
      <c r="D57" s="359" t="s">
        <v>153</v>
      </c>
      <c r="E57" s="266"/>
      <c r="F57" s="266"/>
      <c r="G57" s="266"/>
      <c r="H57" s="266"/>
      <c r="I57" s="201"/>
      <c r="J57" s="340"/>
      <c r="K57" s="208"/>
      <c r="L57" s="208"/>
      <c r="M57" s="270"/>
      <c r="N57" s="270"/>
      <c r="O57" s="272"/>
      <c r="P57" s="288"/>
      <c r="Q57" s="283"/>
    </row>
    <row r="58" spans="1:49" ht="39.6" x14ac:dyDescent="0.3">
      <c r="A58" s="148"/>
      <c r="B58" s="323"/>
      <c r="C58" s="150"/>
      <c r="D58" s="359" t="s">
        <v>152</v>
      </c>
      <c r="E58" s="266"/>
      <c r="F58" s="266"/>
      <c r="G58" s="266"/>
      <c r="H58" s="266"/>
      <c r="I58" s="201"/>
      <c r="J58" s="340"/>
      <c r="K58" s="208"/>
      <c r="L58" s="208"/>
      <c r="M58" s="270"/>
      <c r="N58" s="270"/>
      <c r="O58" s="272"/>
      <c r="P58" s="288"/>
      <c r="Q58" s="283"/>
    </row>
    <row r="59" spans="1:49" ht="39.6" x14ac:dyDescent="0.3">
      <c r="A59" s="148"/>
      <c r="B59" s="323"/>
      <c r="C59" s="150"/>
      <c r="D59" s="359" t="s">
        <v>151</v>
      </c>
      <c r="E59" s="266"/>
      <c r="F59" s="266"/>
      <c r="G59" s="266"/>
      <c r="H59" s="266"/>
      <c r="I59" s="201"/>
      <c r="J59" s="340"/>
      <c r="K59" s="208"/>
      <c r="L59" s="208"/>
      <c r="M59" s="270"/>
      <c r="N59" s="270"/>
      <c r="O59" s="272"/>
      <c r="P59" s="288"/>
      <c r="Q59" s="283"/>
    </row>
    <row r="60" spans="1:49" ht="19.8" customHeight="1" x14ac:dyDescent="0.3">
      <c r="A60" s="148"/>
      <c r="B60" s="323"/>
      <c r="C60" s="150"/>
      <c r="D60" s="360" t="s">
        <v>150</v>
      </c>
      <c r="E60" s="266"/>
      <c r="F60" s="266"/>
      <c r="G60" s="266"/>
      <c r="H60" s="266"/>
      <c r="I60" s="201"/>
      <c r="J60" s="340"/>
      <c r="K60" s="208"/>
      <c r="L60" s="208"/>
      <c r="M60" s="270"/>
      <c r="N60" s="270"/>
      <c r="O60" s="272"/>
      <c r="P60" s="288"/>
      <c r="Q60" s="283"/>
    </row>
    <row r="61" spans="1:49" ht="39.6" x14ac:dyDescent="0.3">
      <c r="A61" s="148"/>
      <c r="B61" s="323"/>
      <c r="C61" s="150"/>
      <c r="D61" s="361" t="s">
        <v>149</v>
      </c>
      <c r="E61" s="266"/>
      <c r="F61" s="266"/>
      <c r="G61" s="266"/>
      <c r="H61" s="266"/>
      <c r="I61" s="201"/>
      <c r="J61" s="340"/>
      <c r="K61" s="208"/>
      <c r="L61" s="208"/>
      <c r="M61" s="270"/>
      <c r="N61" s="270"/>
      <c r="O61" s="272"/>
      <c r="P61" s="288"/>
      <c r="Q61" s="283"/>
    </row>
    <row r="62" spans="1:49" ht="19.8" customHeight="1" x14ac:dyDescent="0.3">
      <c r="A62" s="148"/>
      <c r="B62" s="323"/>
      <c r="C62" s="150"/>
      <c r="D62" s="362" t="s">
        <v>148</v>
      </c>
      <c r="E62" s="266"/>
      <c r="F62" s="266"/>
      <c r="G62" s="266"/>
      <c r="H62" s="266"/>
      <c r="I62" s="201"/>
      <c r="J62" s="340"/>
      <c r="K62" s="208"/>
      <c r="L62" s="208"/>
      <c r="M62" s="270"/>
      <c r="N62" s="270"/>
      <c r="O62" s="272"/>
      <c r="P62" s="288"/>
      <c r="Q62" s="283"/>
    </row>
    <row r="63" spans="1:49" ht="19.8" customHeight="1" x14ac:dyDescent="0.3">
      <c r="A63" s="148"/>
      <c r="B63" s="323"/>
      <c r="C63" s="150"/>
      <c r="D63" s="360" t="s">
        <v>147</v>
      </c>
      <c r="E63" s="266"/>
      <c r="F63" s="266"/>
      <c r="G63" s="266"/>
      <c r="H63" s="266"/>
      <c r="I63" s="201"/>
      <c r="J63" s="340"/>
      <c r="K63" s="208"/>
      <c r="L63" s="208"/>
      <c r="M63" s="270"/>
      <c r="N63" s="270"/>
      <c r="O63" s="272"/>
      <c r="P63" s="288"/>
      <c r="Q63" s="283"/>
    </row>
    <row r="64" spans="1:49" s="106" customFormat="1" ht="20.399999999999999" customHeight="1" thickBot="1" x14ac:dyDescent="0.35">
      <c r="A64" s="148"/>
      <c r="B64" s="356"/>
      <c r="C64" s="156"/>
      <c r="D64" s="363" t="s">
        <v>146</v>
      </c>
      <c r="E64" s="284"/>
      <c r="F64" s="284"/>
      <c r="G64" s="284"/>
      <c r="H64" s="284"/>
      <c r="I64" s="201"/>
      <c r="J64" s="345"/>
      <c r="K64" s="225"/>
      <c r="L64" s="225"/>
      <c r="M64" s="285"/>
      <c r="N64" s="285"/>
      <c r="O64" s="286"/>
      <c r="P64" s="290"/>
      <c r="Q64" s="287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</row>
    <row r="65" spans="1:49" ht="22.2" thickBot="1" x14ac:dyDescent="0.35">
      <c r="A65" s="148"/>
      <c r="B65" s="152" t="s">
        <v>0</v>
      </c>
      <c r="C65" s="153" t="s">
        <v>64</v>
      </c>
      <c r="D65" s="172" t="s">
        <v>71</v>
      </c>
      <c r="E65" s="23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408"/>
    </row>
    <row r="66" spans="1:49" s="105" customFormat="1" ht="19.8" customHeight="1" x14ac:dyDescent="0.3">
      <c r="A66" s="148"/>
      <c r="B66" s="154" t="s">
        <v>82</v>
      </c>
      <c r="C66" s="154" t="s">
        <v>83</v>
      </c>
      <c r="D66" s="358" t="s">
        <v>145</v>
      </c>
      <c r="E66" s="279"/>
      <c r="F66" s="279"/>
      <c r="G66" s="279"/>
      <c r="H66" s="279"/>
      <c r="I66" s="201"/>
      <c r="J66" s="344"/>
      <c r="K66" s="202" t="str" cm="1">
        <f t="array" ref="K66">IF((AND(J66:J72=1)), "Fully Mapped", "Not/ Partially Mapped")</f>
        <v>Not/ Partially Mapped</v>
      </c>
      <c r="L66" s="202">
        <f>SUM('Workings out'!G4:G23)</f>
        <v>0</v>
      </c>
      <c r="M66" s="280"/>
      <c r="N66" s="280"/>
      <c r="O66" s="281"/>
      <c r="P66" s="289"/>
      <c r="Q66" s="282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</row>
    <row r="67" spans="1:49" ht="19.8" customHeight="1" x14ac:dyDescent="0.3">
      <c r="A67" s="148"/>
      <c r="B67" s="150"/>
      <c r="C67" s="150"/>
      <c r="D67" s="359" t="s">
        <v>144</v>
      </c>
      <c r="E67" s="266"/>
      <c r="F67" s="266"/>
      <c r="G67" s="266"/>
      <c r="H67" s="266"/>
      <c r="I67" s="201"/>
      <c r="J67" s="340"/>
      <c r="K67" s="208"/>
      <c r="L67" s="208"/>
      <c r="M67" s="270"/>
      <c r="N67" s="270"/>
      <c r="O67" s="272"/>
      <c r="P67" s="288"/>
      <c r="Q67" s="283"/>
    </row>
    <row r="68" spans="1:49" ht="19.8" customHeight="1" x14ac:dyDescent="0.3">
      <c r="A68" s="148"/>
      <c r="B68" s="150"/>
      <c r="C68" s="150"/>
      <c r="D68" s="359" t="s">
        <v>143</v>
      </c>
      <c r="E68" s="266"/>
      <c r="F68" s="266"/>
      <c r="G68" s="266"/>
      <c r="H68" s="266"/>
      <c r="I68" s="201"/>
      <c r="J68" s="340"/>
      <c r="K68" s="208"/>
      <c r="L68" s="208"/>
      <c r="M68" s="270"/>
      <c r="N68" s="270"/>
      <c r="O68" s="272"/>
      <c r="P68" s="288"/>
      <c r="Q68" s="283"/>
    </row>
    <row r="69" spans="1:49" ht="39.6" x14ac:dyDescent="0.3">
      <c r="A69" s="148"/>
      <c r="B69" s="150"/>
      <c r="C69" s="150"/>
      <c r="D69" s="359" t="s">
        <v>142</v>
      </c>
      <c r="E69" s="266"/>
      <c r="F69" s="266"/>
      <c r="G69" s="266"/>
      <c r="H69" s="266"/>
      <c r="I69" s="201"/>
      <c r="J69" s="340"/>
      <c r="K69" s="208"/>
      <c r="L69" s="208"/>
      <c r="M69" s="270"/>
      <c r="N69" s="270"/>
      <c r="O69" s="272"/>
      <c r="P69" s="288"/>
      <c r="Q69" s="283"/>
    </row>
    <row r="70" spans="1:49" ht="39.6" x14ac:dyDescent="0.3">
      <c r="A70" s="148"/>
      <c r="B70" s="150"/>
      <c r="C70" s="150"/>
      <c r="D70" s="359" t="s">
        <v>141</v>
      </c>
      <c r="E70" s="266"/>
      <c r="F70" s="266"/>
      <c r="G70" s="266"/>
      <c r="H70" s="266"/>
      <c r="I70" s="201"/>
      <c r="J70" s="340"/>
      <c r="K70" s="208"/>
      <c r="L70" s="208"/>
      <c r="M70" s="270"/>
      <c r="N70" s="270"/>
      <c r="O70" s="272"/>
      <c r="P70" s="288"/>
      <c r="Q70" s="283"/>
    </row>
    <row r="71" spans="1:49" ht="39.6" x14ac:dyDescent="0.3">
      <c r="A71" s="148"/>
      <c r="B71" s="150"/>
      <c r="C71" s="150"/>
      <c r="D71" s="360" t="s">
        <v>140</v>
      </c>
      <c r="E71" s="266"/>
      <c r="F71" s="266"/>
      <c r="G71" s="266"/>
      <c r="H71" s="266"/>
      <c r="I71" s="201"/>
      <c r="J71" s="340"/>
      <c r="K71" s="208"/>
      <c r="L71" s="208"/>
      <c r="M71" s="270"/>
      <c r="N71" s="270"/>
      <c r="O71" s="272"/>
      <c r="P71" s="288"/>
      <c r="Q71" s="283"/>
    </row>
    <row r="72" spans="1:49" s="106" customFormat="1" ht="20.399999999999999" customHeight="1" thickBot="1" x14ac:dyDescent="0.35">
      <c r="A72" s="148"/>
      <c r="B72" s="160"/>
      <c r="C72" s="160"/>
      <c r="D72" s="364" t="s">
        <v>139</v>
      </c>
      <c r="E72" s="284"/>
      <c r="F72" s="284"/>
      <c r="G72" s="284"/>
      <c r="H72" s="284"/>
      <c r="I72" s="201"/>
      <c r="J72" s="345"/>
      <c r="K72" s="225"/>
      <c r="L72" s="208"/>
      <c r="M72" s="285"/>
      <c r="N72" s="285"/>
      <c r="O72" s="286"/>
      <c r="P72" s="290"/>
      <c r="Q72" s="287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</row>
    <row r="73" spans="1:49" s="105" customFormat="1" ht="19.8" customHeight="1" x14ac:dyDescent="0.3">
      <c r="A73" s="148"/>
      <c r="B73" s="365" t="s">
        <v>84</v>
      </c>
      <c r="C73" s="159" t="s">
        <v>85</v>
      </c>
      <c r="D73" s="360" t="s">
        <v>138</v>
      </c>
      <c r="E73" s="279"/>
      <c r="F73" s="279"/>
      <c r="G73" s="279"/>
      <c r="H73" s="279"/>
      <c r="I73" s="201"/>
      <c r="J73" s="344"/>
      <c r="K73" s="202" t="str" cm="1">
        <f t="array" ref="K73">IF((AND(J73:J78=1)), "Fully Mapped", "Not/ Partially Mapped")</f>
        <v>Not/ Partially Mapped</v>
      </c>
      <c r="L73" s="208"/>
      <c r="M73" s="280"/>
      <c r="N73" s="280"/>
      <c r="O73" s="281"/>
      <c r="P73" s="289"/>
      <c r="Q73" s="282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</row>
    <row r="74" spans="1:49" ht="39.6" x14ac:dyDescent="0.3">
      <c r="A74" s="148"/>
      <c r="B74" s="366"/>
      <c r="C74" s="150"/>
      <c r="D74" s="359" t="s">
        <v>137</v>
      </c>
      <c r="E74" s="266"/>
      <c r="F74" s="266"/>
      <c r="G74" s="266"/>
      <c r="H74" s="266"/>
      <c r="I74" s="201"/>
      <c r="J74" s="340"/>
      <c r="K74" s="208"/>
      <c r="L74" s="208"/>
      <c r="M74" s="270"/>
      <c r="N74" s="270"/>
      <c r="O74" s="272"/>
      <c r="P74" s="288"/>
      <c r="Q74" s="283"/>
    </row>
    <row r="75" spans="1:49" ht="19.8" customHeight="1" x14ac:dyDescent="0.3">
      <c r="A75" s="148"/>
      <c r="B75" s="366"/>
      <c r="C75" s="150"/>
      <c r="D75" s="359" t="s">
        <v>136</v>
      </c>
      <c r="E75" s="266"/>
      <c r="F75" s="266"/>
      <c r="G75" s="266"/>
      <c r="H75" s="266"/>
      <c r="I75" s="201"/>
      <c r="J75" s="340"/>
      <c r="K75" s="208"/>
      <c r="L75" s="208"/>
      <c r="M75" s="270"/>
      <c r="N75" s="270"/>
      <c r="O75" s="272"/>
      <c r="P75" s="288"/>
      <c r="Q75" s="283"/>
    </row>
    <row r="76" spans="1:49" ht="39.6" x14ac:dyDescent="0.3">
      <c r="A76" s="148"/>
      <c r="B76" s="366"/>
      <c r="C76" s="150"/>
      <c r="D76" s="359" t="s">
        <v>135</v>
      </c>
      <c r="E76" s="266"/>
      <c r="F76" s="266"/>
      <c r="G76" s="266"/>
      <c r="H76" s="266"/>
      <c r="I76" s="201"/>
      <c r="J76" s="340"/>
      <c r="K76" s="208"/>
      <c r="L76" s="208"/>
      <c r="M76" s="270"/>
      <c r="N76" s="270"/>
      <c r="O76" s="272"/>
      <c r="P76" s="288"/>
      <c r="Q76" s="283"/>
    </row>
    <row r="77" spans="1:49" ht="19.8" customHeight="1" x14ac:dyDescent="0.3">
      <c r="A77" s="148"/>
      <c r="B77" s="366"/>
      <c r="C77" s="150"/>
      <c r="D77" s="359" t="s">
        <v>134</v>
      </c>
      <c r="E77" s="266"/>
      <c r="F77" s="266"/>
      <c r="G77" s="266"/>
      <c r="H77" s="266"/>
      <c r="I77" s="201"/>
      <c r="J77" s="340"/>
      <c r="K77" s="208"/>
      <c r="L77" s="208"/>
      <c r="M77" s="270"/>
      <c r="N77" s="270"/>
      <c r="O77" s="272"/>
      <c r="P77" s="288"/>
      <c r="Q77" s="283"/>
    </row>
    <row r="78" spans="1:49" ht="40.200000000000003" thickBot="1" x14ac:dyDescent="0.35">
      <c r="A78" s="148"/>
      <c r="B78" s="367"/>
      <c r="C78" s="156"/>
      <c r="D78" s="363" t="s">
        <v>133</v>
      </c>
      <c r="E78" s="265"/>
      <c r="F78" s="265"/>
      <c r="G78" s="265"/>
      <c r="H78" s="265"/>
      <c r="I78" s="201"/>
      <c r="J78" s="339"/>
      <c r="K78" s="225"/>
      <c r="L78" s="208"/>
      <c r="M78" s="267"/>
      <c r="N78" s="267"/>
      <c r="O78" s="268"/>
      <c r="P78" s="291"/>
      <c r="Q78" s="269"/>
    </row>
    <row r="79" spans="1:49" s="105" customFormat="1" ht="19.8" customHeight="1" x14ac:dyDescent="0.3">
      <c r="A79" s="148"/>
      <c r="B79" s="154" t="s">
        <v>86</v>
      </c>
      <c r="C79" s="154" t="s">
        <v>87</v>
      </c>
      <c r="D79" s="358" t="s">
        <v>132</v>
      </c>
      <c r="E79" s="279"/>
      <c r="F79" s="279"/>
      <c r="G79" s="279"/>
      <c r="H79" s="279"/>
      <c r="I79" s="201"/>
      <c r="J79" s="344"/>
      <c r="K79" s="202" t="str" cm="1">
        <f t="array" ref="K79">IF((AND(J79:J85=1)), "Fully Mapped", "Not/ Partially Mapped")</f>
        <v>Not/ Partially Mapped</v>
      </c>
      <c r="L79" s="208"/>
      <c r="M79" s="280"/>
      <c r="N79" s="280"/>
      <c r="O79" s="281"/>
      <c r="P79" s="289"/>
      <c r="Q79" s="282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</row>
    <row r="80" spans="1:49" ht="19.8" customHeight="1" x14ac:dyDescent="0.3">
      <c r="A80" s="148"/>
      <c r="B80" s="150"/>
      <c r="C80" s="150"/>
      <c r="D80" s="359" t="s">
        <v>131</v>
      </c>
      <c r="E80" s="266"/>
      <c r="F80" s="266"/>
      <c r="G80" s="266"/>
      <c r="H80" s="266"/>
      <c r="I80" s="201"/>
      <c r="J80" s="340"/>
      <c r="K80" s="208"/>
      <c r="L80" s="208"/>
      <c r="M80" s="270"/>
      <c r="N80" s="270"/>
      <c r="O80" s="272"/>
      <c r="P80" s="288"/>
      <c r="Q80" s="283"/>
    </row>
    <row r="81" spans="1:49" ht="19.8" customHeight="1" x14ac:dyDescent="0.3">
      <c r="A81" s="148"/>
      <c r="B81" s="150"/>
      <c r="C81" s="150"/>
      <c r="D81" s="359" t="s">
        <v>130</v>
      </c>
      <c r="E81" s="266"/>
      <c r="F81" s="266"/>
      <c r="G81" s="266"/>
      <c r="H81" s="266"/>
      <c r="I81" s="201"/>
      <c r="J81" s="340"/>
      <c r="K81" s="208"/>
      <c r="L81" s="208"/>
      <c r="M81" s="270"/>
      <c r="N81" s="270"/>
      <c r="O81" s="272"/>
      <c r="P81" s="288"/>
      <c r="Q81" s="283"/>
    </row>
    <row r="82" spans="1:49" ht="19.8" customHeight="1" x14ac:dyDescent="0.3">
      <c r="A82" s="148"/>
      <c r="B82" s="150"/>
      <c r="C82" s="150"/>
      <c r="D82" s="359" t="s">
        <v>129</v>
      </c>
      <c r="E82" s="266"/>
      <c r="F82" s="266"/>
      <c r="G82" s="266"/>
      <c r="H82" s="266"/>
      <c r="I82" s="201"/>
      <c r="J82" s="340"/>
      <c r="K82" s="208"/>
      <c r="L82" s="208"/>
      <c r="M82" s="270"/>
      <c r="N82" s="270"/>
      <c r="O82" s="272"/>
      <c r="P82" s="288"/>
      <c r="Q82" s="283"/>
    </row>
    <row r="83" spans="1:49" ht="19.8" customHeight="1" x14ac:dyDescent="0.3">
      <c r="A83" s="148"/>
      <c r="B83" s="150"/>
      <c r="C83" s="150"/>
      <c r="D83" s="359" t="s">
        <v>128</v>
      </c>
      <c r="E83" s="266"/>
      <c r="F83" s="266"/>
      <c r="G83" s="266"/>
      <c r="H83" s="266"/>
      <c r="I83" s="201"/>
      <c r="J83" s="340"/>
      <c r="K83" s="208"/>
      <c r="L83" s="208"/>
      <c r="M83" s="270"/>
      <c r="N83" s="270"/>
      <c r="O83" s="272"/>
      <c r="P83" s="288"/>
      <c r="Q83" s="283"/>
    </row>
    <row r="84" spans="1:49" ht="19.8" x14ac:dyDescent="0.3">
      <c r="A84" s="148"/>
      <c r="B84" s="150"/>
      <c r="C84" s="150"/>
      <c r="D84" s="360" t="s">
        <v>127</v>
      </c>
      <c r="E84" s="266"/>
      <c r="F84" s="266"/>
      <c r="G84" s="266"/>
      <c r="H84" s="266"/>
      <c r="I84" s="201"/>
      <c r="J84" s="340"/>
      <c r="K84" s="208"/>
      <c r="L84" s="208"/>
      <c r="M84" s="270"/>
      <c r="N84" s="270"/>
      <c r="O84" s="272"/>
      <c r="P84" s="288"/>
      <c r="Q84" s="283"/>
    </row>
    <row r="85" spans="1:49" s="106" customFormat="1" ht="20.399999999999999" customHeight="1" thickBot="1" x14ac:dyDescent="0.35">
      <c r="A85" s="149"/>
      <c r="B85" s="160"/>
      <c r="C85" s="160"/>
      <c r="D85" s="364" t="s">
        <v>126</v>
      </c>
      <c r="E85" s="284"/>
      <c r="F85" s="284"/>
      <c r="G85" s="284"/>
      <c r="H85" s="284"/>
      <c r="I85" s="201"/>
      <c r="J85" s="345"/>
      <c r="K85" s="225"/>
      <c r="L85" s="225"/>
      <c r="M85" s="285"/>
      <c r="N85" s="285"/>
      <c r="O85" s="286"/>
      <c r="P85" s="290"/>
      <c r="Q85" s="287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</row>
    <row r="86" spans="1:49" s="104" customFormat="1" ht="22.2" thickBot="1" x14ac:dyDescent="0.35">
      <c r="A86" s="191" t="s">
        <v>380</v>
      </c>
      <c r="B86" s="157" t="s">
        <v>0</v>
      </c>
      <c r="C86" s="158" t="s">
        <v>35</v>
      </c>
      <c r="D86" s="175" t="s">
        <v>54</v>
      </c>
      <c r="E86" s="372"/>
      <c r="F86" s="121"/>
      <c r="G86" s="121"/>
      <c r="H86" s="121"/>
      <c r="I86" s="313"/>
      <c r="J86" s="121"/>
      <c r="K86" s="121"/>
      <c r="L86" s="121"/>
      <c r="M86" s="121"/>
      <c r="N86" s="121"/>
      <c r="O86" s="121"/>
      <c r="P86" s="121"/>
      <c r="Q86" s="373"/>
    </row>
    <row r="87" spans="1:49" s="105" customFormat="1" ht="39.6" customHeight="1" x14ac:dyDescent="0.3">
      <c r="A87" s="192"/>
      <c r="B87" s="322" t="s">
        <v>161</v>
      </c>
      <c r="C87" s="155" t="s">
        <v>162</v>
      </c>
      <c r="D87" s="319" t="s">
        <v>163</v>
      </c>
      <c r="E87" s="279"/>
      <c r="F87" s="279"/>
      <c r="G87" s="279"/>
      <c r="H87" s="279"/>
      <c r="I87" s="201"/>
      <c r="J87" s="344"/>
      <c r="K87" s="202" t="str" cm="1">
        <f t="array" ref="K87">IF((AND(J87:J94=1)), "Fully Mapped", "Not/ Partially Mapped")</f>
        <v>Not/ Partially Mapped</v>
      </c>
      <c r="L87" s="202">
        <f>SUM('Workings out'!H4:H33)</f>
        <v>0</v>
      </c>
      <c r="M87" s="280"/>
      <c r="N87" s="280"/>
      <c r="O87" s="281"/>
      <c r="P87" s="289"/>
      <c r="Q87" s="282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</row>
    <row r="88" spans="1:49" ht="39.6" x14ac:dyDescent="0.3">
      <c r="A88" s="192"/>
      <c r="B88" s="323"/>
      <c r="C88" s="151"/>
      <c r="D88" s="320" t="s">
        <v>164</v>
      </c>
      <c r="E88" s="266"/>
      <c r="F88" s="266"/>
      <c r="G88" s="266"/>
      <c r="H88" s="266"/>
      <c r="I88" s="201"/>
      <c r="J88" s="340"/>
      <c r="K88" s="208"/>
      <c r="L88" s="208"/>
      <c r="M88" s="270"/>
      <c r="N88" s="270"/>
      <c r="O88" s="272"/>
      <c r="P88" s="288"/>
      <c r="Q88" s="283"/>
    </row>
    <row r="89" spans="1:49" ht="19.8" customHeight="1" x14ac:dyDescent="0.3">
      <c r="A89" s="192"/>
      <c r="B89" s="323"/>
      <c r="C89" s="151"/>
      <c r="D89" s="320" t="s">
        <v>165</v>
      </c>
      <c r="E89" s="266"/>
      <c r="F89" s="266"/>
      <c r="G89" s="266"/>
      <c r="H89" s="266"/>
      <c r="I89" s="201"/>
      <c r="J89" s="340"/>
      <c r="K89" s="208"/>
      <c r="L89" s="208"/>
      <c r="M89" s="270"/>
      <c r="N89" s="270"/>
      <c r="O89" s="272"/>
      <c r="P89" s="292"/>
      <c r="Q89" s="283"/>
    </row>
    <row r="90" spans="1:49" ht="39.6" x14ac:dyDescent="0.3">
      <c r="A90" s="192"/>
      <c r="B90" s="323"/>
      <c r="C90" s="151"/>
      <c r="D90" s="320" t="s">
        <v>166</v>
      </c>
      <c r="E90" s="266"/>
      <c r="F90" s="266"/>
      <c r="G90" s="266"/>
      <c r="H90" s="266"/>
      <c r="I90" s="201"/>
      <c r="J90" s="340"/>
      <c r="K90" s="208"/>
      <c r="L90" s="208"/>
      <c r="M90" s="270"/>
      <c r="N90" s="270"/>
      <c r="O90" s="272"/>
      <c r="P90" s="288"/>
      <c r="Q90" s="283"/>
    </row>
    <row r="91" spans="1:49" ht="19.8" customHeight="1" x14ac:dyDescent="0.3">
      <c r="A91" s="192"/>
      <c r="B91" s="323"/>
      <c r="C91" s="151"/>
      <c r="D91" s="320" t="s">
        <v>167</v>
      </c>
      <c r="E91" s="266"/>
      <c r="F91" s="266"/>
      <c r="G91" s="266"/>
      <c r="H91" s="266"/>
      <c r="I91" s="201"/>
      <c r="J91" s="340"/>
      <c r="K91" s="208"/>
      <c r="L91" s="208"/>
      <c r="M91" s="270"/>
      <c r="N91" s="270"/>
      <c r="O91" s="272"/>
      <c r="P91" s="288"/>
      <c r="Q91" s="283"/>
    </row>
    <row r="92" spans="1:49" ht="39.6" x14ac:dyDescent="0.3">
      <c r="A92" s="192"/>
      <c r="B92" s="323"/>
      <c r="C92" s="151"/>
      <c r="D92" s="320" t="s">
        <v>168</v>
      </c>
      <c r="E92" s="266"/>
      <c r="F92" s="266"/>
      <c r="G92" s="266"/>
      <c r="H92" s="266"/>
      <c r="I92" s="201"/>
      <c r="J92" s="340"/>
      <c r="K92" s="208"/>
      <c r="L92" s="208"/>
      <c r="M92" s="270"/>
      <c r="N92" s="270"/>
      <c r="O92" s="272"/>
      <c r="P92" s="288"/>
      <c r="Q92" s="283"/>
    </row>
    <row r="93" spans="1:49" ht="19.8" customHeight="1" x14ac:dyDescent="0.3">
      <c r="A93" s="192"/>
      <c r="B93" s="323"/>
      <c r="C93" s="151"/>
      <c r="D93" s="320" t="s">
        <v>169</v>
      </c>
      <c r="E93" s="266"/>
      <c r="F93" s="266"/>
      <c r="G93" s="266"/>
      <c r="H93" s="266"/>
      <c r="I93" s="201"/>
      <c r="J93" s="340"/>
      <c r="K93" s="208"/>
      <c r="L93" s="208"/>
      <c r="M93" s="270"/>
      <c r="N93" s="270"/>
      <c r="O93" s="272"/>
      <c r="P93" s="288"/>
      <c r="Q93" s="283"/>
    </row>
    <row r="94" spans="1:49" s="106" customFormat="1" ht="20.399999999999999" customHeight="1" thickBot="1" x14ac:dyDescent="0.35">
      <c r="A94" s="192"/>
      <c r="B94" s="323"/>
      <c r="C94" s="151"/>
      <c r="D94" s="321" t="s">
        <v>170</v>
      </c>
      <c r="E94" s="284"/>
      <c r="F94" s="284"/>
      <c r="G94" s="284"/>
      <c r="H94" s="284"/>
      <c r="I94" s="201"/>
      <c r="J94" s="345"/>
      <c r="K94" s="225"/>
      <c r="L94" s="208"/>
      <c r="M94" s="285"/>
      <c r="N94" s="285"/>
      <c r="O94" s="286"/>
      <c r="P94" s="290"/>
      <c r="Q94" s="287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 s="105" customFormat="1" ht="19.8" customHeight="1" x14ac:dyDescent="0.3">
      <c r="A95" s="192"/>
      <c r="B95" s="365" t="s">
        <v>171</v>
      </c>
      <c r="C95" s="369" t="s">
        <v>172</v>
      </c>
      <c r="D95" s="370" t="s">
        <v>173</v>
      </c>
      <c r="E95" s="279"/>
      <c r="F95" s="279"/>
      <c r="G95" s="279"/>
      <c r="H95" s="279"/>
      <c r="I95" s="201"/>
      <c r="J95" s="344"/>
      <c r="K95" s="202" t="str" cm="1">
        <f t="array" ref="K95">IF((AND(J95:J100=1)), "Fully Mapped", "Not/ Partially Mapped")</f>
        <v>Not/ Partially Mapped</v>
      </c>
      <c r="L95" s="208"/>
      <c r="M95" s="280"/>
      <c r="N95" s="280"/>
      <c r="O95" s="281"/>
      <c r="P95" s="289"/>
      <c r="Q95" s="282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 ht="39.6" x14ac:dyDescent="0.3">
      <c r="A96" s="192"/>
      <c r="B96" s="366"/>
      <c r="C96" s="151"/>
      <c r="D96" s="368" t="s">
        <v>174</v>
      </c>
      <c r="E96" s="266"/>
      <c r="F96" s="266"/>
      <c r="G96" s="266"/>
      <c r="H96" s="266"/>
      <c r="I96" s="201"/>
      <c r="J96" s="340"/>
      <c r="K96" s="208"/>
      <c r="L96" s="208"/>
      <c r="M96" s="270"/>
      <c r="N96" s="270"/>
      <c r="O96" s="272"/>
      <c r="P96" s="288"/>
      <c r="Q96" s="283"/>
    </row>
    <row r="97" spans="1:49" ht="39.6" x14ac:dyDescent="0.3">
      <c r="A97" s="192"/>
      <c r="B97" s="366"/>
      <c r="C97" s="151"/>
      <c r="D97" s="368" t="s">
        <v>175</v>
      </c>
      <c r="E97" s="266"/>
      <c r="F97" s="266"/>
      <c r="G97" s="266"/>
      <c r="H97" s="266"/>
      <c r="I97" s="201"/>
      <c r="J97" s="340"/>
      <c r="K97" s="208"/>
      <c r="L97" s="208"/>
      <c r="M97" s="270"/>
      <c r="N97" s="270"/>
      <c r="O97" s="272"/>
      <c r="P97" s="288"/>
      <c r="Q97" s="283"/>
    </row>
    <row r="98" spans="1:49" ht="39.6" x14ac:dyDescent="0.3">
      <c r="A98" s="192"/>
      <c r="B98" s="366"/>
      <c r="C98" s="151"/>
      <c r="D98" s="368" t="s">
        <v>176</v>
      </c>
      <c r="E98" s="266"/>
      <c r="F98" s="266"/>
      <c r="G98" s="266"/>
      <c r="H98" s="266"/>
      <c r="I98" s="201"/>
      <c r="J98" s="340"/>
      <c r="K98" s="208"/>
      <c r="L98" s="208"/>
      <c r="M98" s="270"/>
      <c r="N98" s="270"/>
      <c r="O98" s="272"/>
      <c r="P98" s="288"/>
      <c r="Q98" s="283"/>
    </row>
    <row r="99" spans="1:49" ht="39.6" x14ac:dyDescent="0.3">
      <c r="A99" s="192"/>
      <c r="B99" s="366"/>
      <c r="C99" s="151"/>
      <c r="D99" s="368" t="s">
        <v>177</v>
      </c>
      <c r="E99" s="266"/>
      <c r="F99" s="266"/>
      <c r="G99" s="266"/>
      <c r="H99" s="266"/>
      <c r="I99" s="201"/>
      <c r="J99" s="340"/>
      <c r="K99" s="208"/>
      <c r="L99" s="208"/>
      <c r="M99" s="270"/>
      <c r="N99" s="270"/>
      <c r="O99" s="272"/>
      <c r="P99" s="288"/>
      <c r="Q99" s="283"/>
    </row>
    <row r="100" spans="1:49" s="106" customFormat="1" ht="20.399999999999999" customHeight="1" thickBot="1" x14ac:dyDescent="0.35">
      <c r="A100" s="192"/>
      <c r="B100" s="367"/>
      <c r="C100" s="357"/>
      <c r="D100" s="371" t="s">
        <v>178</v>
      </c>
      <c r="E100" s="284"/>
      <c r="F100" s="284"/>
      <c r="G100" s="284"/>
      <c r="H100" s="284"/>
      <c r="I100" s="201"/>
      <c r="J100" s="345"/>
      <c r="K100" s="225"/>
      <c r="L100" s="208"/>
      <c r="M100" s="285"/>
      <c r="N100" s="285"/>
      <c r="O100" s="286"/>
      <c r="P100" s="290"/>
      <c r="Q100" s="287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 s="105" customFormat="1" ht="39.6" customHeight="1" x14ac:dyDescent="0.3">
      <c r="A101" s="192"/>
      <c r="B101" s="322" t="s">
        <v>179</v>
      </c>
      <c r="C101" s="154" t="s">
        <v>180</v>
      </c>
      <c r="D101" s="358" t="s">
        <v>181</v>
      </c>
      <c r="E101" s="279"/>
      <c r="F101" s="279"/>
      <c r="G101" s="279"/>
      <c r="H101" s="279"/>
      <c r="I101" s="201"/>
      <c r="J101" s="344"/>
      <c r="K101" s="202" t="str" cm="1">
        <f t="array" ref="K101">IF((AND(J101:J110=1)), "Fully Mapped", "Not/ Partially Mapped")</f>
        <v>Not/ Partially Mapped</v>
      </c>
      <c r="L101" s="208"/>
      <c r="M101" s="280"/>
      <c r="N101" s="280"/>
      <c r="O101" s="281"/>
      <c r="P101" s="289"/>
      <c r="Q101" s="282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 ht="19.8" customHeight="1" x14ac:dyDescent="0.3">
      <c r="A102" s="192"/>
      <c r="B102" s="323"/>
      <c r="C102" s="150"/>
      <c r="D102" s="359" t="s">
        <v>182</v>
      </c>
      <c r="E102" s="266"/>
      <c r="F102" s="266"/>
      <c r="G102" s="266"/>
      <c r="H102" s="266"/>
      <c r="I102" s="201"/>
      <c r="J102" s="340"/>
      <c r="K102" s="208"/>
      <c r="L102" s="208"/>
      <c r="M102" s="270"/>
      <c r="N102" s="270"/>
      <c r="O102" s="272"/>
      <c r="P102" s="288"/>
      <c r="Q102" s="283"/>
    </row>
    <row r="103" spans="1:49" ht="39.6" x14ac:dyDescent="0.3">
      <c r="A103" s="192"/>
      <c r="B103" s="323"/>
      <c r="C103" s="150"/>
      <c r="D103" s="359" t="s">
        <v>183</v>
      </c>
      <c r="E103" s="266"/>
      <c r="F103" s="266"/>
      <c r="G103" s="266"/>
      <c r="H103" s="266"/>
      <c r="I103" s="201"/>
      <c r="J103" s="340"/>
      <c r="K103" s="208"/>
      <c r="L103" s="208"/>
      <c r="M103" s="270"/>
      <c r="N103" s="270"/>
      <c r="O103" s="272"/>
      <c r="P103" s="288"/>
      <c r="Q103" s="283"/>
    </row>
    <row r="104" spans="1:49" ht="39.6" x14ac:dyDescent="0.3">
      <c r="A104" s="192"/>
      <c r="B104" s="323"/>
      <c r="C104" s="150"/>
      <c r="D104" s="359" t="s">
        <v>184</v>
      </c>
      <c r="E104" s="266"/>
      <c r="F104" s="266"/>
      <c r="G104" s="266"/>
      <c r="H104" s="266"/>
      <c r="I104" s="201"/>
      <c r="J104" s="340"/>
      <c r="K104" s="208"/>
      <c r="L104" s="208"/>
      <c r="M104" s="270"/>
      <c r="N104" s="270"/>
      <c r="O104" s="272"/>
      <c r="P104" s="288"/>
      <c r="Q104" s="283"/>
    </row>
    <row r="105" spans="1:49" ht="39.6" x14ac:dyDescent="0.3">
      <c r="A105" s="192"/>
      <c r="B105" s="323"/>
      <c r="C105" s="150"/>
      <c r="D105" s="359" t="s">
        <v>185</v>
      </c>
      <c r="E105" s="266"/>
      <c r="F105" s="266"/>
      <c r="G105" s="266"/>
      <c r="H105" s="266"/>
      <c r="I105" s="201"/>
      <c r="J105" s="340"/>
      <c r="K105" s="208"/>
      <c r="L105" s="208"/>
      <c r="M105" s="270"/>
      <c r="N105" s="270"/>
      <c r="O105" s="272"/>
      <c r="P105" s="288"/>
      <c r="Q105" s="283"/>
    </row>
    <row r="106" spans="1:49" ht="39.6" x14ac:dyDescent="0.3">
      <c r="A106" s="192"/>
      <c r="B106" s="323"/>
      <c r="C106" s="150"/>
      <c r="D106" s="360" t="s">
        <v>186</v>
      </c>
      <c r="E106" s="266"/>
      <c r="F106" s="266"/>
      <c r="G106" s="266"/>
      <c r="H106" s="266"/>
      <c r="I106" s="201"/>
      <c r="J106" s="340"/>
      <c r="K106" s="208"/>
      <c r="L106" s="208"/>
      <c r="M106" s="270"/>
      <c r="N106" s="270"/>
      <c r="O106" s="272"/>
      <c r="P106" s="288"/>
      <c r="Q106" s="283"/>
    </row>
    <row r="107" spans="1:49" ht="19.8" customHeight="1" x14ac:dyDescent="0.3">
      <c r="A107" s="192"/>
      <c r="B107" s="323"/>
      <c r="C107" s="150"/>
      <c r="D107" s="361" t="s">
        <v>187</v>
      </c>
      <c r="E107" s="266"/>
      <c r="F107" s="266"/>
      <c r="G107" s="266"/>
      <c r="H107" s="266"/>
      <c r="I107" s="201"/>
      <c r="J107" s="340"/>
      <c r="K107" s="208"/>
      <c r="L107" s="208"/>
      <c r="M107" s="270"/>
      <c r="N107" s="270"/>
      <c r="O107" s="272"/>
      <c r="P107" s="288"/>
      <c r="Q107" s="283"/>
    </row>
    <row r="108" spans="1:49" ht="19.8" customHeight="1" x14ac:dyDescent="0.3">
      <c r="A108" s="192"/>
      <c r="B108" s="323"/>
      <c r="C108" s="150"/>
      <c r="D108" s="362" t="s">
        <v>188</v>
      </c>
      <c r="E108" s="266"/>
      <c r="F108" s="266"/>
      <c r="G108" s="266"/>
      <c r="H108" s="266"/>
      <c r="I108" s="201"/>
      <c r="J108" s="340"/>
      <c r="K108" s="208"/>
      <c r="L108" s="208"/>
      <c r="M108" s="270"/>
      <c r="N108" s="270"/>
      <c r="O108" s="272"/>
      <c r="P108" s="288"/>
      <c r="Q108" s="283"/>
    </row>
    <row r="109" spans="1:49" ht="39.6" x14ac:dyDescent="0.3">
      <c r="A109" s="192"/>
      <c r="B109" s="323"/>
      <c r="C109" s="150"/>
      <c r="D109" s="360" t="s">
        <v>189</v>
      </c>
      <c r="E109" s="266"/>
      <c r="F109" s="266"/>
      <c r="G109" s="266"/>
      <c r="H109" s="266"/>
      <c r="I109" s="201"/>
      <c r="J109" s="340"/>
      <c r="K109" s="208"/>
      <c r="L109" s="208"/>
      <c r="M109" s="270"/>
      <c r="N109" s="270"/>
      <c r="O109" s="272"/>
      <c r="P109" s="288"/>
      <c r="Q109" s="283"/>
    </row>
    <row r="110" spans="1:49" s="106" customFormat="1" ht="40.200000000000003" thickBot="1" x14ac:dyDescent="0.35">
      <c r="A110" s="192"/>
      <c r="B110" s="356"/>
      <c r="C110" s="156"/>
      <c r="D110" s="363" t="s">
        <v>190</v>
      </c>
      <c r="E110" s="284"/>
      <c r="F110" s="284"/>
      <c r="G110" s="284"/>
      <c r="H110" s="284"/>
      <c r="I110" s="201"/>
      <c r="J110" s="345"/>
      <c r="K110" s="225"/>
      <c r="L110" s="208"/>
      <c r="M110" s="285"/>
      <c r="N110" s="285"/>
      <c r="O110" s="286"/>
      <c r="P110" s="290"/>
      <c r="Q110" s="287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</row>
    <row r="111" spans="1:49" s="105" customFormat="1" ht="19.8" customHeight="1" x14ac:dyDescent="0.3">
      <c r="A111" s="192"/>
      <c r="B111" s="346" t="s">
        <v>191</v>
      </c>
      <c r="C111" s="154" t="s">
        <v>192</v>
      </c>
      <c r="D111" s="374" t="s">
        <v>193</v>
      </c>
      <c r="E111" s="279"/>
      <c r="F111" s="279"/>
      <c r="G111" s="279"/>
      <c r="H111" s="279"/>
      <c r="I111" s="201"/>
      <c r="J111" s="344"/>
      <c r="K111" s="202" t="str" cm="1">
        <f t="array" ref="K111">IF((AND(J111:J114=1)), "Fully Mapped", "Not/ Partially Mapped")</f>
        <v>Not/ Partially Mapped</v>
      </c>
      <c r="L111" s="208"/>
      <c r="M111" s="280"/>
      <c r="N111" s="280"/>
      <c r="O111" s="281"/>
      <c r="P111" s="289"/>
      <c r="Q111" s="282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</row>
    <row r="112" spans="1:49" ht="19.8" customHeight="1" x14ac:dyDescent="0.3">
      <c r="A112" s="192"/>
      <c r="B112" s="181"/>
      <c r="C112" s="150"/>
      <c r="D112" s="375" t="s">
        <v>194</v>
      </c>
      <c r="E112" s="266"/>
      <c r="F112" s="266"/>
      <c r="G112" s="266"/>
      <c r="H112" s="266"/>
      <c r="I112" s="201"/>
      <c r="J112" s="340"/>
      <c r="K112" s="208"/>
      <c r="L112" s="208"/>
      <c r="M112" s="270"/>
      <c r="N112" s="270"/>
      <c r="O112" s="272"/>
      <c r="P112" s="288"/>
      <c r="Q112" s="283"/>
    </row>
    <row r="113" spans="1:49" ht="19.8" customHeight="1" x14ac:dyDescent="0.3">
      <c r="A113" s="192"/>
      <c r="B113" s="181"/>
      <c r="C113" s="150"/>
      <c r="D113" s="375" t="s">
        <v>195</v>
      </c>
      <c r="E113" s="266"/>
      <c r="F113" s="266"/>
      <c r="G113" s="266"/>
      <c r="H113" s="266"/>
      <c r="I113" s="201"/>
      <c r="J113" s="340"/>
      <c r="K113" s="208"/>
      <c r="L113" s="208"/>
      <c r="M113" s="270"/>
      <c r="N113" s="270"/>
      <c r="O113" s="272"/>
      <c r="P113" s="288"/>
      <c r="Q113" s="283"/>
    </row>
    <row r="114" spans="1:49" s="106" customFormat="1" ht="20.399999999999999" customHeight="1" thickBot="1" x14ac:dyDescent="0.35">
      <c r="A114" s="192"/>
      <c r="B114" s="181"/>
      <c r="C114" s="160"/>
      <c r="D114" s="375" t="s">
        <v>196</v>
      </c>
      <c r="E114" s="284"/>
      <c r="F114" s="284"/>
      <c r="G114" s="284"/>
      <c r="H114" s="284"/>
      <c r="I114" s="201"/>
      <c r="J114" s="345"/>
      <c r="K114" s="225"/>
      <c r="L114" s="208"/>
      <c r="M114" s="285"/>
      <c r="N114" s="285"/>
      <c r="O114" s="286"/>
      <c r="P114" s="290"/>
      <c r="Q114" s="287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</row>
    <row r="115" spans="1:49" s="105" customFormat="1" ht="19.8" customHeight="1" x14ac:dyDescent="0.3">
      <c r="A115" s="192"/>
      <c r="B115" s="154" t="s">
        <v>197</v>
      </c>
      <c r="C115" s="154" t="s">
        <v>198</v>
      </c>
      <c r="D115" s="358" t="s">
        <v>199</v>
      </c>
      <c r="E115" s="279"/>
      <c r="F115" s="279"/>
      <c r="G115" s="279"/>
      <c r="H115" s="279"/>
      <c r="I115" s="201"/>
      <c r="J115" s="344"/>
      <c r="K115" s="202" t="str" cm="1">
        <f t="array" ref="K115">IF((AND(J115:J116=1)), "Fully Mapped", "Not/ Partially Mapped")</f>
        <v>Not/ Partially Mapped</v>
      </c>
      <c r="L115" s="208"/>
      <c r="M115" s="280"/>
      <c r="N115" s="280"/>
      <c r="O115" s="281"/>
      <c r="P115" s="289"/>
      <c r="Q115" s="282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</row>
    <row r="116" spans="1:49" s="106" customFormat="1" ht="20.399999999999999" customHeight="1" thickBot="1" x14ac:dyDescent="0.35">
      <c r="A116" s="192"/>
      <c r="B116" s="156"/>
      <c r="C116" s="156"/>
      <c r="D116" s="376" t="s">
        <v>200</v>
      </c>
      <c r="E116" s="284"/>
      <c r="F116" s="284"/>
      <c r="G116" s="284"/>
      <c r="H116" s="284"/>
      <c r="I116" s="201"/>
      <c r="J116" s="345"/>
      <c r="K116" s="225"/>
      <c r="L116" s="225"/>
      <c r="M116" s="285"/>
      <c r="N116" s="285"/>
      <c r="O116" s="286"/>
      <c r="P116" s="290"/>
      <c r="Q116" s="287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</row>
    <row r="117" spans="1:49" s="104" customFormat="1" ht="22.2" thickBot="1" x14ac:dyDescent="0.35">
      <c r="A117" s="192"/>
      <c r="B117" s="157" t="s">
        <v>0</v>
      </c>
      <c r="C117" s="158" t="s">
        <v>6</v>
      </c>
      <c r="D117" s="175" t="s">
        <v>54</v>
      </c>
      <c r="E117" s="372"/>
      <c r="F117" s="121"/>
      <c r="G117" s="121"/>
      <c r="H117" s="121"/>
      <c r="I117" s="313"/>
      <c r="J117" s="121"/>
      <c r="K117" s="121"/>
      <c r="L117" s="121"/>
      <c r="M117" s="121"/>
      <c r="N117" s="121"/>
      <c r="O117" s="121"/>
      <c r="P117" s="121"/>
      <c r="Q117" s="373"/>
    </row>
    <row r="118" spans="1:49" s="105" customFormat="1" ht="19.8" customHeight="1" x14ac:dyDescent="0.3">
      <c r="A118" s="192"/>
      <c r="B118" s="346" t="s">
        <v>201</v>
      </c>
      <c r="C118" s="154" t="s">
        <v>202</v>
      </c>
      <c r="D118" s="374" t="s">
        <v>203</v>
      </c>
      <c r="E118" s="279"/>
      <c r="F118" s="279"/>
      <c r="G118" s="279"/>
      <c r="H118" s="279"/>
      <c r="I118" s="201"/>
      <c r="J118" s="344"/>
      <c r="K118" s="202" t="str" cm="1">
        <f t="array" ref="K118">IF((AND(J118:J121=1)), "Fully Mapped", "Not/ Partially Mapped")</f>
        <v>Not/ Partially Mapped</v>
      </c>
      <c r="L118" s="202">
        <f>SUM('Workings out'!I4:I15)</f>
        <v>0</v>
      </c>
      <c r="M118" s="280"/>
      <c r="N118" s="280"/>
      <c r="O118" s="281"/>
      <c r="P118" s="289"/>
      <c r="Q118" s="282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</row>
    <row r="119" spans="1:49" ht="19.8" customHeight="1" x14ac:dyDescent="0.3">
      <c r="A119" s="192"/>
      <c r="B119" s="181"/>
      <c r="C119" s="150"/>
      <c r="D119" s="375" t="s">
        <v>204</v>
      </c>
      <c r="E119" s="266"/>
      <c r="F119" s="266"/>
      <c r="G119" s="266"/>
      <c r="H119" s="266"/>
      <c r="I119" s="201"/>
      <c r="J119" s="340"/>
      <c r="K119" s="208"/>
      <c r="L119" s="208"/>
      <c r="M119" s="270"/>
      <c r="N119" s="270"/>
      <c r="O119" s="272"/>
      <c r="P119" s="288"/>
      <c r="Q119" s="283"/>
    </row>
    <row r="120" spans="1:49" ht="19.8" customHeight="1" x14ac:dyDescent="0.3">
      <c r="A120" s="192"/>
      <c r="B120" s="181"/>
      <c r="C120" s="150"/>
      <c r="D120" s="375" t="s">
        <v>205</v>
      </c>
      <c r="E120" s="266"/>
      <c r="F120" s="266"/>
      <c r="G120" s="266"/>
      <c r="H120" s="266"/>
      <c r="I120" s="201"/>
      <c r="J120" s="340"/>
      <c r="K120" s="208"/>
      <c r="L120" s="208"/>
      <c r="M120" s="270"/>
      <c r="N120" s="270"/>
      <c r="O120" s="272"/>
      <c r="P120" s="288"/>
      <c r="Q120" s="283"/>
    </row>
    <row r="121" spans="1:49" s="106" customFormat="1" ht="20.399999999999999" customHeight="1" thickBot="1" x14ac:dyDescent="0.35">
      <c r="A121" s="192"/>
      <c r="B121" s="181"/>
      <c r="C121" s="160"/>
      <c r="D121" s="375" t="s">
        <v>206</v>
      </c>
      <c r="E121" s="284"/>
      <c r="F121" s="284"/>
      <c r="G121" s="284"/>
      <c r="H121" s="284"/>
      <c r="I121" s="201"/>
      <c r="J121" s="345"/>
      <c r="K121" s="225"/>
      <c r="L121" s="208"/>
      <c r="M121" s="285"/>
      <c r="N121" s="285"/>
      <c r="O121" s="286"/>
      <c r="P121" s="290"/>
      <c r="Q121" s="287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</row>
    <row r="122" spans="1:49" s="105" customFormat="1" ht="39.6" customHeight="1" x14ac:dyDescent="0.3">
      <c r="A122" s="192"/>
      <c r="B122" s="365" t="s">
        <v>207</v>
      </c>
      <c r="C122" s="369" t="s">
        <v>208</v>
      </c>
      <c r="D122" s="370" t="s">
        <v>213</v>
      </c>
      <c r="E122" s="279"/>
      <c r="F122" s="279"/>
      <c r="G122" s="279"/>
      <c r="H122" s="279"/>
      <c r="I122" s="201"/>
      <c r="J122" s="344"/>
      <c r="K122" s="202" t="str" cm="1">
        <f t="array" ref="K122">IF((AND(J122:J127=1)), "Fully Mapped", "Not/ Partially Mapped")</f>
        <v>Not/ Partially Mapped</v>
      </c>
      <c r="L122" s="208"/>
      <c r="M122" s="280"/>
      <c r="N122" s="280"/>
      <c r="O122" s="281"/>
      <c r="P122" s="289"/>
      <c r="Q122" s="282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</row>
    <row r="123" spans="1:49" ht="19.8" customHeight="1" x14ac:dyDescent="0.3">
      <c r="A123" s="192"/>
      <c r="B123" s="366"/>
      <c r="C123" s="151"/>
      <c r="D123" s="368" t="s">
        <v>214</v>
      </c>
      <c r="E123" s="266"/>
      <c r="F123" s="266"/>
      <c r="G123" s="266"/>
      <c r="H123" s="266"/>
      <c r="I123" s="201"/>
      <c r="J123" s="340"/>
      <c r="K123" s="208"/>
      <c r="L123" s="208"/>
      <c r="M123" s="270"/>
      <c r="N123" s="270"/>
      <c r="O123" s="272"/>
      <c r="P123" s="288"/>
      <c r="Q123" s="283"/>
    </row>
    <row r="124" spans="1:49" ht="19.8" customHeight="1" x14ac:dyDescent="0.3">
      <c r="A124" s="192"/>
      <c r="B124" s="366"/>
      <c r="C124" s="151"/>
      <c r="D124" s="368" t="s">
        <v>215</v>
      </c>
      <c r="E124" s="266"/>
      <c r="F124" s="266"/>
      <c r="G124" s="266"/>
      <c r="H124" s="266"/>
      <c r="I124" s="201"/>
      <c r="J124" s="340"/>
      <c r="K124" s="208"/>
      <c r="L124" s="208"/>
      <c r="M124" s="270"/>
      <c r="N124" s="270"/>
      <c r="O124" s="272"/>
      <c r="P124" s="288"/>
      <c r="Q124" s="283"/>
    </row>
    <row r="125" spans="1:49" ht="39.6" x14ac:dyDescent="0.3">
      <c r="A125" s="192"/>
      <c r="B125" s="366"/>
      <c r="C125" s="151"/>
      <c r="D125" s="368" t="s">
        <v>216</v>
      </c>
      <c r="E125" s="266"/>
      <c r="F125" s="266"/>
      <c r="G125" s="266"/>
      <c r="H125" s="266"/>
      <c r="I125" s="201"/>
      <c r="J125" s="340"/>
      <c r="K125" s="208"/>
      <c r="L125" s="208"/>
      <c r="M125" s="270"/>
      <c r="N125" s="270"/>
      <c r="O125" s="272"/>
      <c r="P125" s="288"/>
      <c r="Q125" s="283"/>
    </row>
    <row r="126" spans="1:49" ht="19.8" customHeight="1" x14ac:dyDescent="0.3">
      <c r="A126" s="192"/>
      <c r="B126" s="366"/>
      <c r="C126" s="151"/>
      <c r="D126" s="368" t="s">
        <v>217</v>
      </c>
      <c r="E126" s="266"/>
      <c r="F126" s="266"/>
      <c r="G126" s="266"/>
      <c r="H126" s="266"/>
      <c r="I126" s="201"/>
      <c r="J126" s="340"/>
      <c r="K126" s="208"/>
      <c r="L126" s="208"/>
      <c r="M126" s="270"/>
      <c r="N126" s="270"/>
      <c r="O126" s="272"/>
      <c r="P126" s="288"/>
      <c r="Q126" s="283"/>
    </row>
    <row r="127" spans="1:49" s="106" customFormat="1" ht="20.399999999999999" customHeight="1" thickBot="1" x14ac:dyDescent="0.35">
      <c r="A127" s="192"/>
      <c r="B127" s="367"/>
      <c r="C127" s="357"/>
      <c r="D127" s="371" t="s">
        <v>218</v>
      </c>
      <c r="E127" s="284"/>
      <c r="F127" s="284"/>
      <c r="G127" s="284"/>
      <c r="H127" s="284"/>
      <c r="I127" s="201"/>
      <c r="J127" s="345"/>
      <c r="K127" s="225"/>
      <c r="L127" s="208"/>
      <c r="M127" s="285"/>
      <c r="N127" s="285"/>
      <c r="O127" s="286"/>
      <c r="P127" s="290"/>
      <c r="Q127" s="287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</row>
    <row r="128" spans="1:49" s="105" customFormat="1" ht="19.8" customHeight="1" x14ac:dyDescent="0.3">
      <c r="A128" s="192"/>
      <c r="B128" s="154" t="s">
        <v>212</v>
      </c>
      <c r="C128" s="154" t="s">
        <v>209</v>
      </c>
      <c r="D128" s="358" t="s">
        <v>210</v>
      </c>
      <c r="E128" s="279"/>
      <c r="F128" s="279"/>
      <c r="G128" s="279"/>
      <c r="H128" s="279"/>
      <c r="I128" s="201"/>
      <c r="J128" s="344"/>
      <c r="K128" s="202" t="str" cm="1">
        <f t="array" ref="K128">IF((AND(J128:J129=1)), "Fully Mapped", "Not/ Partially Mapped")</f>
        <v>Not/ Partially Mapped</v>
      </c>
      <c r="L128" s="208"/>
      <c r="M128" s="280"/>
      <c r="N128" s="280"/>
      <c r="O128" s="281"/>
      <c r="P128" s="289"/>
      <c r="Q128" s="282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</row>
    <row r="129" spans="1:49" s="106" customFormat="1" ht="20.399999999999999" customHeight="1" thickBot="1" x14ac:dyDescent="0.35">
      <c r="A129" s="193"/>
      <c r="B129" s="156"/>
      <c r="C129" s="156"/>
      <c r="D129" s="376" t="s">
        <v>211</v>
      </c>
      <c r="E129" s="284"/>
      <c r="F129" s="284"/>
      <c r="G129" s="284"/>
      <c r="H129" s="284"/>
      <c r="I129" s="201"/>
      <c r="J129" s="345"/>
      <c r="K129" s="225"/>
      <c r="L129" s="225"/>
      <c r="M129" s="285"/>
      <c r="N129" s="285"/>
      <c r="O129" s="286"/>
      <c r="P129" s="290"/>
      <c r="Q129" s="287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</row>
    <row r="130" spans="1:49" s="104" customFormat="1" ht="22.2" thickBot="1" x14ac:dyDescent="0.35">
      <c r="A130" s="147" t="s">
        <v>219</v>
      </c>
      <c r="B130" s="157" t="s">
        <v>0</v>
      </c>
      <c r="C130" s="158" t="s">
        <v>35</v>
      </c>
      <c r="D130" s="175" t="s">
        <v>54</v>
      </c>
      <c r="E130" s="377"/>
      <c r="F130" s="122"/>
      <c r="G130" s="122"/>
      <c r="H130" s="122"/>
      <c r="I130" s="313"/>
      <c r="J130" s="122"/>
      <c r="K130" s="122"/>
      <c r="L130" s="122"/>
      <c r="M130" s="122"/>
      <c r="N130" s="122"/>
      <c r="O130" s="122"/>
      <c r="P130" s="122"/>
      <c r="Q130" s="378"/>
    </row>
    <row r="131" spans="1:49" s="105" customFormat="1" ht="39.6" customHeight="1" x14ac:dyDescent="0.3">
      <c r="A131" s="148"/>
      <c r="B131" s="346" t="s">
        <v>220</v>
      </c>
      <c r="C131" s="154" t="s">
        <v>221</v>
      </c>
      <c r="D131" s="358" t="s">
        <v>222</v>
      </c>
      <c r="E131" s="279"/>
      <c r="F131" s="279"/>
      <c r="G131" s="279"/>
      <c r="H131" s="279"/>
      <c r="I131" s="201"/>
      <c r="J131" s="344"/>
      <c r="K131" s="202" t="str" cm="1">
        <f t="array" ref="K131">IF((AND(J131:J137=1)), "Fully Mapped", "Not/ Partially Mapped")</f>
        <v>Not/ Partially Mapped</v>
      </c>
      <c r="L131" s="202">
        <f>SUM('Workings out'!J4:J31)</f>
        <v>0</v>
      </c>
      <c r="M131" s="280"/>
      <c r="N131" s="280"/>
      <c r="O131" s="281"/>
      <c r="P131" s="289"/>
      <c r="Q131" s="282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</row>
    <row r="132" spans="1:49" ht="19.8" customHeight="1" x14ac:dyDescent="0.3">
      <c r="A132" s="148"/>
      <c r="B132" s="181"/>
      <c r="C132" s="150"/>
      <c r="D132" s="359" t="s">
        <v>223</v>
      </c>
      <c r="E132" s="266"/>
      <c r="F132" s="266"/>
      <c r="G132" s="266"/>
      <c r="H132" s="266"/>
      <c r="I132" s="201"/>
      <c r="J132" s="340"/>
      <c r="K132" s="208"/>
      <c r="L132" s="208"/>
      <c r="M132" s="270"/>
      <c r="N132" s="270"/>
      <c r="O132" s="272"/>
      <c r="P132" s="288"/>
      <c r="Q132" s="283"/>
    </row>
    <row r="133" spans="1:49" ht="39.6" x14ac:dyDescent="0.3">
      <c r="A133" s="148"/>
      <c r="B133" s="181"/>
      <c r="C133" s="150"/>
      <c r="D133" s="359" t="s">
        <v>224</v>
      </c>
      <c r="E133" s="266"/>
      <c r="F133" s="266"/>
      <c r="G133" s="266"/>
      <c r="H133" s="266"/>
      <c r="I133" s="201"/>
      <c r="J133" s="340"/>
      <c r="K133" s="208"/>
      <c r="L133" s="208"/>
      <c r="M133" s="270"/>
      <c r="N133" s="270"/>
      <c r="O133" s="272"/>
      <c r="P133" s="288"/>
      <c r="Q133" s="283"/>
    </row>
    <row r="134" spans="1:49" ht="39.6" x14ac:dyDescent="0.3">
      <c r="A134" s="148"/>
      <c r="B134" s="181"/>
      <c r="C134" s="150"/>
      <c r="D134" s="359" t="s">
        <v>225</v>
      </c>
      <c r="E134" s="266"/>
      <c r="F134" s="266"/>
      <c r="G134" s="266"/>
      <c r="H134" s="266"/>
      <c r="I134" s="201"/>
      <c r="J134" s="340"/>
      <c r="K134" s="208"/>
      <c r="L134" s="208"/>
      <c r="M134" s="270"/>
      <c r="N134" s="270"/>
      <c r="O134" s="272"/>
      <c r="P134" s="288"/>
      <c r="Q134" s="283"/>
    </row>
    <row r="135" spans="1:49" ht="19.8" customHeight="1" x14ac:dyDescent="0.3">
      <c r="A135" s="148"/>
      <c r="B135" s="181"/>
      <c r="C135" s="150"/>
      <c r="D135" s="359" t="s">
        <v>226</v>
      </c>
      <c r="E135" s="266"/>
      <c r="F135" s="266"/>
      <c r="G135" s="266"/>
      <c r="H135" s="266"/>
      <c r="I135" s="201"/>
      <c r="J135" s="340"/>
      <c r="K135" s="208"/>
      <c r="L135" s="208"/>
      <c r="M135" s="270"/>
      <c r="N135" s="270"/>
      <c r="O135" s="272"/>
      <c r="P135" s="288"/>
      <c r="Q135" s="283"/>
    </row>
    <row r="136" spans="1:49" ht="39.6" x14ac:dyDescent="0.3">
      <c r="A136" s="148"/>
      <c r="B136" s="181"/>
      <c r="C136" s="150"/>
      <c r="D136" s="360" t="s">
        <v>227</v>
      </c>
      <c r="E136" s="266"/>
      <c r="F136" s="266"/>
      <c r="G136" s="266"/>
      <c r="H136" s="266"/>
      <c r="I136" s="201"/>
      <c r="J136" s="340"/>
      <c r="K136" s="208"/>
      <c r="L136" s="208"/>
      <c r="M136" s="270"/>
      <c r="N136" s="270"/>
      <c r="O136" s="272"/>
      <c r="P136" s="288"/>
      <c r="Q136" s="283"/>
    </row>
    <row r="137" spans="1:49" s="106" customFormat="1" ht="40.200000000000003" thickBot="1" x14ac:dyDescent="0.35">
      <c r="A137" s="148"/>
      <c r="B137" s="182"/>
      <c r="C137" s="160"/>
      <c r="D137" s="364" t="s">
        <v>228</v>
      </c>
      <c r="E137" s="284"/>
      <c r="F137" s="284"/>
      <c r="G137" s="284"/>
      <c r="H137" s="284"/>
      <c r="I137" s="201"/>
      <c r="J137" s="345"/>
      <c r="K137" s="225"/>
      <c r="L137" s="208"/>
      <c r="M137" s="285"/>
      <c r="N137" s="285"/>
      <c r="O137" s="286"/>
      <c r="P137" s="290"/>
      <c r="Q137" s="287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</row>
    <row r="138" spans="1:49" s="105" customFormat="1" ht="39.6" customHeight="1" x14ac:dyDescent="0.3">
      <c r="A138" s="148"/>
      <c r="B138" s="346" t="s">
        <v>229</v>
      </c>
      <c r="C138" s="154" t="s">
        <v>230</v>
      </c>
      <c r="D138" s="374" t="s">
        <v>231</v>
      </c>
      <c r="E138" s="279"/>
      <c r="F138" s="279"/>
      <c r="G138" s="279"/>
      <c r="H138" s="279"/>
      <c r="I138" s="201"/>
      <c r="J138" s="344"/>
      <c r="K138" s="202" t="str" cm="1">
        <f t="array" ref="K138">IF((AND(J138:J140=1)), "Fully Mapped", "Not/ Partially Mapped")</f>
        <v>Not/ Partially Mapped</v>
      </c>
      <c r="L138" s="208"/>
      <c r="M138" s="280"/>
      <c r="N138" s="280"/>
      <c r="O138" s="281"/>
      <c r="P138" s="289"/>
      <c r="Q138" s="282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</row>
    <row r="139" spans="1:49" ht="19.8" customHeight="1" x14ac:dyDescent="0.3">
      <c r="A139" s="148"/>
      <c r="B139" s="181"/>
      <c r="C139" s="150"/>
      <c r="D139" s="375" t="s">
        <v>232</v>
      </c>
      <c r="E139" s="266"/>
      <c r="F139" s="266"/>
      <c r="G139" s="266"/>
      <c r="H139" s="266"/>
      <c r="I139" s="201"/>
      <c r="J139" s="340"/>
      <c r="K139" s="208"/>
      <c r="L139" s="208"/>
      <c r="M139" s="270"/>
      <c r="N139" s="270"/>
      <c r="O139" s="272"/>
      <c r="P139" s="288"/>
      <c r="Q139" s="283"/>
    </row>
    <row r="140" spans="1:49" s="106" customFormat="1" ht="40.200000000000003" thickBot="1" x14ac:dyDescent="0.35">
      <c r="A140" s="148"/>
      <c r="B140" s="181"/>
      <c r="C140" s="160"/>
      <c r="D140" s="375" t="s">
        <v>233</v>
      </c>
      <c r="E140" s="384"/>
      <c r="F140" s="284"/>
      <c r="G140" s="284"/>
      <c r="H140" s="284"/>
      <c r="I140" s="201"/>
      <c r="J140" s="345"/>
      <c r="K140" s="225"/>
      <c r="L140" s="208"/>
      <c r="M140" s="285"/>
      <c r="N140" s="285"/>
      <c r="O140" s="286"/>
      <c r="P140" s="290"/>
      <c r="Q140" s="287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</row>
    <row r="141" spans="1:49" s="105" customFormat="1" ht="19.8" customHeight="1" x14ac:dyDescent="0.3">
      <c r="A141" s="148"/>
      <c r="B141" s="346" t="s">
        <v>234</v>
      </c>
      <c r="C141" s="154" t="s">
        <v>235</v>
      </c>
      <c r="D141" s="374" t="s">
        <v>236</v>
      </c>
      <c r="E141" s="293"/>
      <c r="F141" s="383"/>
      <c r="G141" s="119"/>
      <c r="H141" s="279"/>
      <c r="I141" s="201"/>
      <c r="J141" s="344"/>
      <c r="K141" s="202" t="str" cm="1">
        <f t="array" ref="K141">IF((AND(J141:J143=1)), "Fully Mapped", "Not/ Partially Mapped")</f>
        <v>Not/ Partially Mapped</v>
      </c>
      <c r="L141" s="208"/>
      <c r="M141" s="280"/>
      <c r="N141" s="280"/>
      <c r="O141" s="281"/>
      <c r="P141" s="289"/>
      <c r="Q141" s="282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</row>
    <row r="142" spans="1:49" ht="39.6" x14ac:dyDescent="0.3">
      <c r="A142" s="148"/>
      <c r="B142" s="181"/>
      <c r="C142" s="150"/>
      <c r="D142" s="375" t="s">
        <v>237</v>
      </c>
      <c r="E142" s="293"/>
      <c r="F142" s="266"/>
      <c r="G142" s="266"/>
      <c r="H142" s="266"/>
      <c r="I142" s="201"/>
      <c r="J142" s="340"/>
      <c r="K142" s="208"/>
      <c r="L142" s="208"/>
      <c r="M142" s="270"/>
      <c r="N142" s="270"/>
      <c r="O142" s="272"/>
      <c r="P142" s="288"/>
      <c r="Q142" s="283"/>
    </row>
    <row r="143" spans="1:49" s="106" customFormat="1" ht="20.399999999999999" customHeight="1" thickBot="1" x14ac:dyDescent="0.35">
      <c r="A143" s="148"/>
      <c r="B143" s="181"/>
      <c r="C143" s="160"/>
      <c r="D143" s="375" t="s">
        <v>238</v>
      </c>
      <c r="E143" s="284"/>
      <c r="F143" s="284"/>
      <c r="G143" s="284"/>
      <c r="H143" s="284"/>
      <c r="I143" s="201"/>
      <c r="J143" s="345"/>
      <c r="K143" s="225"/>
      <c r="L143" s="208"/>
      <c r="M143" s="285"/>
      <c r="N143" s="285"/>
      <c r="O143" s="286"/>
      <c r="P143" s="290"/>
      <c r="Q143" s="287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</row>
    <row r="144" spans="1:49" s="105" customFormat="1" ht="39.6" customHeight="1" x14ac:dyDescent="0.3">
      <c r="A144" s="148"/>
      <c r="B144" s="365" t="s">
        <v>239</v>
      </c>
      <c r="C144" s="369" t="s">
        <v>240</v>
      </c>
      <c r="D144" s="370" t="s">
        <v>241</v>
      </c>
      <c r="E144" s="279"/>
      <c r="F144" s="279"/>
      <c r="G144" s="279"/>
      <c r="H144" s="279"/>
      <c r="I144" s="201"/>
      <c r="J144" s="344"/>
      <c r="K144" s="202" t="str" cm="1">
        <f t="array" ref="K144">IF((AND(J144:J149=1)), "Fully Mapped", "Not/ Partially Mapped")</f>
        <v>Not/ Partially Mapped</v>
      </c>
      <c r="L144" s="208"/>
      <c r="M144" s="280"/>
      <c r="N144" s="280"/>
      <c r="O144" s="281"/>
      <c r="P144" s="289"/>
      <c r="Q144" s="282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</row>
    <row r="145" spans="1:49" ht="19.8" customHeight="1" x14ac:dyDescent="0.3">
      <c r="A145" s="148"/>
      <c r="B145" s="366"/>
      <c r="C145" s="151"/>
      <c r="D145" s="368" t="s">
        <v>242</v>
      </c>
      <c r="E145" s="266"/>
      <c r="F145" s="266"/>
      <c r="G145" s="266"/>
      <c r="H145" s="266"/>
      <c r="I145" s="201"/>
      <c r="J145" s="340"/>
      <c r="K145" s="208"/>
      <c r="L145" s="208"/>
      <c r="M145" s="270"/>
      <c r="N145" s="270"/>
      <c r="O145" s="272"/>
      <c r="P145" s="288"/>
      <c r="Q145" s="283"/>
    </row>
    <row r="146" spans="1:49" ht="39.6" x14ac:dyDescent="0.3">
      <c r="A146" s="148"/>
      <c r="B146" s="366"/>
      <c r="C146" s="151"/>
      <c r="D146" s="368" t="s">
        <v>243</v>
      </c>
      <c r="E146" s="266"/>
      <c r="F146" s="266"/>
      <c r="G146" s="266"/>
      <c r="H146" s="266"/>
      <c r="I146" s="201"/>
      <c r="J146" s="340"/>
      <c r="K146" s="208"/>
      <c r="L146" s="208"/>
      <c r="M146" s="270"/>
      <c r="N146" s="270"/>
      <c r="O146" s="272"/>
      <c r="P146" s="288"/>
      <c r="Q146" s="283"/>
    </row>
    <row r="147" spans="1:49" ht="19.8" customHeight="1" x14ac:dyDescent="0.3">
      <c r="A147" s="148"/>
      <c r="B147" s="366"/>
      <c r="C147" s="151"/>
      <c r="D147" s="368" t="s">
        <v>244</v>
      </c>
      <c r="E147" s="266"/>
      <c r="F147" s="266"/>
      <c r="G147" s="266"/>
      <c r="H147" s="266"/>
      <c r="I147" s="201"/>
      <c r="J147" s="340"/>
      <c r="K147" s="208"/>
      <c r="L147" s="208"/>
      <c r="M147" s="270"/>
      <c r="N147" s="270"/>
      <c r="O147" s="272"/>
      <c r="P147" s="288"/>
      <c r="Q147" s="283"/>
    </row>
    <row r="148" spans="1:49" ht="39.6" x14ac:dyDescent="0.3">
      <c r="A148" s="148"/>
      <c r="B148" s="366"/>
      <c r="C148" s="151"/>
      <c r="D148" s="368" t="s">
        <v>245</v>
      </c>
      <c r="E148" s="266"/>
      <c r="F148" s="266"/>
      <c r="G148" s="266"/>
      <c r="H148" s="266"/>
      <c r="I148" s="201"/>
      <c r="J148" s="340"/>
      <c r="K148" s="208"/>
      <c r="L148" s="208"/>
      <c r="M148" s="270"/>
      <c r="N148" s="270"/>
      <c r="O148" s="272"/>
      <c r="P148" s="288"/>
      <c r="Q148" s="283"/>
    </row>
    <row r="149" spans="1:49" s="106" customFormat="1" ht="20.399999999999999" customHeight="1" thickBot="1" x14ac:dyDescent="0.35">
      <c r="A149" s="148"/>
      <c r="B149" s="367"/>
      <c r="C149" s="357"/>
      <c r="D149" s="371" t="s">
        <v>246</v>
      </c>
      <c r="E149" s="284"/>
      <c r="F149" s="284"/>
      <c r="G149" s="284"/>
      <c r="H149" s="284"/>
      <c r="I149" s="201"/>
      <c r="J149" s="345"/>
      <c r="K149" s="225"/>
      <c r="L149" s="208"/>
      <c r="M149" s="285"/>
      <c r="N149" s="285"/>
      <c r="O149" s="286"/>
      <c r="P149" s="290"/>
      <c r="Q149" s="287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</row>
    <row r="150" spans="1:49" s="105" customFormat="1" ht="39.6" customHeight="1" x14ac:dyDescent="0.3">
      <c r="A150" s="148"/>
      <c r="B150" s="365" t="s">
        <v>247</v>
      </c>
      <c r="C150" s="369" t="s">
        <v>248</v>
      </c>
      <c r="D150" s="370" t="s">
        <v>249</v>
      </c>
      <c r="E150" s="279"/>
      <c r="F150" s="279"/>
      <c r="G150" s="279"/>
      <c r="H150" s="279"/>
      <c r="I150" s="201"/>
      <c r="J150" s="344"/>
      <c r="K150" s="202" t="str" cm="1">
        <f t="array" ref="K150">IF((AND(J150:J155=1)), "Fully Mapped", "Not/ Partially Mapped")</f>
        <v>Not/ Partially Mapped</v>
      </c>
      <c r="L150" s="208"/>
      <c r="M150" s="280"/>
      <c r="N150" s="280"/>
      <c r="O150" s="281"/>
      <c r="P150" s="289"/>
      <c r="Q150" s="282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</row>
    <row r="151" spans="1:49" ht="19.8" customHeight="1" x14ac:dyDescent="0.3">
      <c r="A151" s="148"/>
      <c r="B151" s="366"/>
      <c r="C151" s="151"/>
      <c r="D151" s="368" t="s">
        <v>250</v>
      </c>
      <c r="E151" s="266"/>
      <c r="F151" s="266"/>
      <c r="G151" s="266"/>
      <c r="H151" s="266"/>
      <c r="I151" s="201"/>
      <c r="J151" s="340"/>
      <c r="K151" s="208"/>
      <c r="L151" s="208"/>
      <c r="M151" s="270"/>
      <c r="N151" s="270"/>
      <c r="O151" s="272"/>
      <c r="P151" s="288"/>
      <c r="Q151" s="283"/>
    </row>
    <row r="152" spans="1:49" ht="19.8" customHeight="1" x14ac:dyDescent="0.3">
      <c r="A152" s="148"/>
      <c r="B152" s="366"/>
      <c r="C152" s="151"/>
      <c r="D152" s="368" t="s">
        <v>251</v>
      </c>
      <c r="E152" s="266"/>
      <c r="F152" s="266"/>
      <c r="G152" s="266"/>
      <c r="H152" s="266"/>
      <c r="I152" s="201"/>
      <c r="J152" s="340"/>
      <c r="K152" s="208"/>
      <c r="L152" s="208"/>
      <c r="M152" s="270"/>
      <c r="N152" s="270"/>
      <c r="O152" s="272"/>
      <c r="P152" s="288"/>
      <c r="Q152" s="283"/>
    </row>
    <row r="153" spans="1:49" ht="39.6" x14ac:dyDescent="0.3">
      <c r="A153" s="148"/>
      <c r="B153" s="366"/>
      <c r="C153" s="151"/>
      <c r="D153" s="368" t="s">
        <v>252</v>
      </c>
      <c r="E153" s="266"/>
      <c r="F153" s="266"/>
      <c r="G153" s="266"/>
      <c r="H153" s="266"/>
      <c r="I153" s="201"/>
      <c r="J153" s="340"/>
      <c r="K153" s="208"/>
      <c r="L153" s="208"/>
      <c r="M153" s="270"/>
      <c r="N153" s="270"/>
      <c r="O153" s="272"/>
      <c r="P153" s="288"/>
      <c r="Q153" s="283"/>
    </row>
    <row r="154" spans="1:49" ht="39.6" x14ac:dyDescent="0.3">
      <c r="A154" s="148"/>
      <c r="B154" s="366"/>
      <c r="C154" s="151"/>
      <c r="D154" s="368" t="s">
        <v>253</v>
      </c>
      <c r="E154" s="266"/>
      <c r="F154" s="266"/>
      <c r="G154" s="266"/>
      <c r="H154" s="266"/>
      <c r="I154" s="201"/>
      <c r="J154" s="340"/>
      <c r="K154" s="208"/>
      <c r="L154" s="208"/>
      <c r="M154" s="270"/>
      <c r="N154" s="270"/>
      <c r="O154" s="272"/>
      <c r="P154" s="288"/>
      <c r="Q154" s="283"/>
    </row>
    <row r="155" spans="1:49" s="106" customFormat="1" ht="20.399999999999999" customHeight="1" thickBot="1" x14ac:dyDescent="0.35">
      <c r="A155" s="148"/>
      <c r="B155" s="367"/>
      <c r="C155" s="357"/>
      <c r="D155" s="371" t="s">
        <v>254</v>
      </c>
      <c r="E155" s="284"/>
      <c r="F155" s="284"/>
      <c r="G155" s="284"/>
      <c r="H155" s="284"/>
      <c r="I155" s="201"/>
      <c r="J155" s="345"/>
      <c r="K155" s="225"/>
      <c r="L155" s="208"/>
      <c r="M155" s="285"/>
      <c r="N155" s="285"/>
      <c r="O155" s="286"/>
      <c r="P155" s="290"/>
      <c r="Q155" s="287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</row>
    <row r="156" spans="1:49" s="105" customFormat="1" ht="19.8" customHeight="1" x14ac:dyDescent="0.3">
      <c r="A156" s="148"/>
      <c r="B156" s="346" t="s">
        <v>255</v>
      </c>
      <c r="C156" s="154" t="s">
        <v>256</v>
      </c>
      <c r="D156" s="374" t="s">
        <v>257</v>
      </c>
      <c r="E156" s="279"/>
      <c r="F156" s="279"/>
      <c r="G156" s="279"/>
      <c r="H156" s="279"/>
      <c r="I156" s="201"/>
      <c r="J156" s="344"/>
      <c r="K156" s="202" t="str" cm="1">
        <f t="array" ref="K156">IF((AND(J156:J158=1)), "Fully Mapped", "Not/ Partially Mapped")</f>
        <v>Not/ Partially Mapped</v>
      </c>
      <c r="L156" s="208"/>
      <c r="M156" s="280"/>
      <c r="N156" s="280"/>
      <c r="O156" s="281"/>
      <c r="P156" s="289"/>
      <c r="Q156" s="282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</row>
    <row r="157" spans="1:49" ht="19.8" customHeight="1" x14ac:dyDescent="0.3">
      <c r="A157" s="148"/>
      <c r="B157" s="181"/>
      <c r="C157" s="150"/>
      <c r="D157" s="375" t="s">
        <v>258</v>
      </c>
      <c r="E157" s="266"/>
      <c r="F157" s="266"/>
      <c r="G157" s="266"/>
      <c r="H157" s="266"/>
      <c r="I157" s="201"/>
      <c r="J157" s="340"/>
      <c r="K157" s="208"/>
      <c r="L157" s="208"/>
      <c r="M157" s="270"/>
      <c r="N157" s="270"/>
      <c r="O157" s="272"/>
      <c r="P157" s="288"/>
      <c r="Q157" s="283"/>
    </row>
    <row r="158" spans="1:49" ht="20.399999999999999" customHeight="1" thickBot="1" x14ac:dyDescent="0.35">
      <c r="A158" s="148"/>
      <c r="B158" s="181"/>
      <c r="C158" s="160"/>
      <c r="D158" s="385" t="s">
        <v>259</v>
      </c>
      <c r="E158" s="265"/>
      <c r="F158" s="265"/>
      <c r="G158" s="265"/>
      <c r="H158" s="265"/>
      <c r="I158" s="201"/>
      <c r="J158" s="339"/>
      <c r="K158" s="208"/>
      <c r="L158" s="225"/>
      <c r="M158" s="267"/>
      <c r="N158" s="267"/>
      <c r="O158" s="268"/>
      <c r="P158" s="291"/>
      <c r="Q158" s="269"/>
    </row>
    <row r="159" spans="1:49" s="105" customFormat="1" ht="19.8" customHeight="1" x14ac:dyDescent="0.3">
      <c r="A159" s="194" t="s">
        <v>260</v>
      </c>
      <c r="B159" s="322" t="s">
        <v>261</v>
      </c>
      <c r="C159" s="155" t="s">
        <v>262</v>
      </c>
      <c r="D159" s="354" t="s">
        <v>263</v>
      </c>
      <c r="E159" s="279"/>
      <c r="F159" s="279"/>
      <c r="G159" s="279"/>
      <c r="H159" s="279"/>
      <c r="I159" s="201"/>
      <c r="J159" s="344"/>
      <c r="K159" s="202" t="str" cm="1">
        <f t="array" ref="K159">IF((AND(J159:J167=1)), "Fully Mapped", "Not/ Partially Mapped")</f>
        <v>Not/ Partially Mapped</v>
      </c>
      <c r="L159" s="202">
        <f>SUM('Workings out'!K4:K16)</f>
        <v>0</v>
      </c>
      <c r="M159" s="280"/>
      <c r="N159" s="280"/>
      <c r="O159" s="281"/>
      <c r="P159" s="289"/>
      <c r="Q159" s="282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</row>
    <row r="160" spans="1:49" ht="19.8" customHeight="1" x14ac:dyDescent="0.3">
      <c r="A160" s="195"/>
      <c r="B160" s="323"/>
      <c r="C160" s="151"/>
      <c r="D160" s="320" t="s">
        <v>264</v>
      </c>
      <c r="E160" s="266"/>
      <c r="F160" s="266"/>
      <c r="G160" s="266"/>
      <c r="H160" s="266"/>
      <c r="I160" s="201"/>
      <c r="J160" s="340"/>
      <c r="K160" s="208"/>
      <c r="L160" s="208"/>
      <c r="M160" s="270"/>
      <c r="N160" s="270"/>
      <c r="O160" s="272"/>
      <c r="P160" s="288"/>
      <c r="Q160" s="283"/>
    </row>
    <row r="161" spans="1:49" ht="19.8" customHeight="1" x14ac:dyDescent="0.3">
      <c r="A161" s="195"/>
      <c r="B161" s="323"/>
      <c r="C161" s="151"/>
      <c r="D161" s="320" t="s">
        <v>265</v>
      </c>
      <c r="E161" s="266"/>
      <c r="F161" s="266"/>
      <c r="G161" s="266"/>
      <c r="H161" s="266"/>
      <c r="I161" s="201"/>
      <c r="J161" s="340"/>
      <c r="K161" s="208"/>
      <c r="L161" s="208"/>
      <c r="M161" s="270"/>
      <c r="N161" s="270"/>
      <c r="O161" s="272"/>
      <c r="P161" s="288"/>
      <c r="Q161" s="283"/>
    </row>
    <row r="162" spans="1:49" ht="39.6" x14ac:dyDescent="0.3">
      <c r="A162" s="195"/>
      <c r="B162" s="323"/>
      <c r="C162" s="151"/>
      <c r="D162" s="320" t="s">
        <v>266</v>
      </c>
      <c r="E162" s="266"/>
      <c r="F162" s="266"/>
      <c r="G162" s="266"/>
      <c r="H162" s="266"/>
      <c r="I162" s="201"/>
      <c r="J162" s="340"/>
      <c r="K162" s="208"/>
      <c r="L162" s="208"/>
      <c r="M162" s="270"/>
      <c r="N162" s="270"/>
      <c r="O162" s="272"/>
      <c r="P162" s="288"/>
      <c r="Q162" s="283"/>
    </row>
    <row r="163" spans="1:49" ht="39.6" x14ac:dyDescent="0.3">
      <c r="A163" s="195"/>
      <c r="B163" s="323"/>
      <c r="C163" s="151"/>
      <c r="D163" s="320" t="s">
        <v>267</v>
      </c>
      <c r="E163" s="266"/>
      <c r="F163" s="266"/>
      <c r="G163" s="266"/>
      <c r="H163" s="266"/>
      <c r="I163" s="201"/>
      <c r="J163" s="340"/>
      <c r="K163" s="208"/>
      <c r="L163" s="208"/>
      <c r="M163" s="270"/>
      <c r="N163" s="270"/>
      <c r="O163" s="272"/>
      <c r="P163" s="288"/>
      <c r="Q163" s="283"/>
    </row>
    <row r="164" spans="1:49" ht="19.8" customHeight="1" x14ac:dyDescent="0.3">
      <c r="A164" s="195"/>
      <c r="B164" s="323"/>
      <c r="C164" s="151"/>
      <c r="D164" s="320" t="s">
        <v>268</v>
      </c>
      <c r="E164" s="266"/>
      <c r="F164" s="266"/>
      <c r="G164" s="266"/>
      <c r="H164" s="266"/>
      <c r="I164" s="201"/>
      <c r="J164" s="340"/>
      <c r="K164" s="208"/>
      <c r="L164" s="208"/>
      <c r="M164" s="270"/>
      <c r="N164" s="270"/>
      <c r="O164" s="272"/>
      <c r="P164" s="288"/>
      <c r="Q164" s="283"/>
    </row>
    <row r="165" spans="1:49" ht="39.6" x14ac:dyDescent="0.3">
      <c r="A165" s="195"/>
      <c r="B165" s="323"/>
      <c r="C165" s="151"/>
      <c r="D165" s="320" t="s">
        <v>269</v>
      </c>
      <c r="E165" s="266"/>
      <c r="F165" s="266"/>
      <c r="G165" s="266"/>
      <c r="H165" s="266"/>
      <c r="I165" s="201"/>
      <c r="J165" s="340"/>
      <c r="K165" s="208"/>
      <c r="L165" s="208"/>
      <c r="M165" s="270"/>
      <c r="N165" s="270"/>
      <c r="O165" s="272"/>
      <c r="P165" s="288"/>
      <c r="Q165" s="283"/>
    </row>
    <row r="166" spans="1:49" ht="39.6" x14ac:dyDescent="0.3">
      <c r="A166" s="195"/>
      <c r="B166" s="323"/>
      <c r="C166" s="151"/>
      <c r="D166" s="320" t="s">
        <v>270</v>
      </c>
      <c r="E166" s="266"/>
      <c r="F166" s="266"/>
      <c r="G166" s="266"/>
      <c r="H166" s="266"/>
      <c r="I166" s="201"/>
      <c r="J166" s="340"/>
      <c r="K166" s="208"/>
      <c r="L166" s="208"/>
      <c r="M166" s="270"/>
      <c r="N166" s="270"/>
      <c r="O166" s="272"/>
      <c r="P166" s="288"/>
      <c r="Q166" s="283"/>
    </row>
    <row r="167" spans="1:49" s="106" customFormat="1" ht="40.200000000000003" thickBot="1" x14ac:dyDescent="0.35">
      <c r="A167" s="196"/>
      <c r="B167" s="323"/>
      <c r="C167" s="151"/>
      <c r="D167" s="320" t="s">
        <v>271</v>
      </c>
      <c r="E167" s="284"/>
      <c r="F167" s="284"/>
      <c r="G167" s="284"/>
      <c r="H167" s="284"/>
      <c r="I167" s="201"/>
      <c r="J167" s="345"/>
      <c r="K167" s="225"/>
      <c r="L167" s="208"/>
      <c r="M167" s="285"/>
      <c r="N167" s="285"/>
      <c r="O167" s="286"/>
      <c r="P167" s="290"/>
      <c r="Q167" s="287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</row>
    <row r="168" spans="1:49" s="105" customFormat="1" ht="39.6" customHeight="1" x14ac:dyDescent="0.3">
      <c r="A168" s="194"/>
      <c r="B168" s="154" t="s">
        <v>273</v>
      </c>
      <c r="C168" s="154" t="s">
        <v>274</v>
      </c>
      <c r="D168" s="374" t="s">
        <v>275</v>
      </c>
      <c r="E168" s="279"/>
      <c r="F168" s="279"/>
      <c r="G168" s="279"/>
      <c r="H168" s="279"/>
      <c r="I168" s="201"/>
      <c r="J168" s="344"/>
      <c r="K168" s="202" t="str" cm="1">
        <f t="array" ref="K168">IF((AND(J168:J171=1)), "Fully Mapped", "Not/ Partially Mapped")</f>
        <v>Not/ Partially Mapped</v>
      </c>
      <c r="L168" s="208"/>
      <c r="M168" s="280"/>
      <c r="N168" s="280"/>
      <c r="O168" s="281"/>
      <c r="P168" s="289"/>
      <c r="Q168" s="282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</row>
    <row r="169" spans="1:49" ht="39.6" x14ac:dyDescent="0.3">
      <c r="A169" s="195"/>
      <c r="B169" s="150"/>
      <c r="C169" s="150"/>
      <c r="D169" s="375" t="s">
        <v>276</v>
      </c>
      <c r="E169" s="266"/>
      <c r="F169" s="266"/>
      <c r="G169" s="266"/>
      <c r="H169" s="266"/>
      <c r="I169" s="201"/>
      <c r="J169" s="340"/>
      <c r="K169" s="208"/>
      <c r="L169" s="208"/>
      <c r="M169" s="270"/>
      <c r="N169" s="270"/>
      <c r="O169" s="272"/>
      <c r="P169" s="288"/>
      <c r="Q169" s="283"/>
    </row>
    <row r="170" spans="1:49" ht="19.8" customHeight="1" x14ac:dyDescent="0.3">
      <c r="A170" s="195"/>
      <c r="B170" s="150"/>
      <c r="C170" s="150"/>
      <c r="D170" s="375" t="s">
        <v>277</v>
      </c>
      <c r="E170" s="266"/>
      <c r="F170" s="266"/>
      <c r="G170" s="266"/>
      <c r="H170" s="266"/>
      <c r="I170" s="201"/>
      <c r="J170" s="340"/>
      <c r="K170" s="208"/>
      <c r="L170" s="208"/>
      <c r="M170" s="270"/>
      <c r="N170" s="270"/>
      <c r="O170" s="272"/>
      <c r="P170" s="288"/>
      <c r="Q170" s="283"/>
    </row>
    <row r="171" spans="1:49" s="106" customFormat="1" ht="40.200000000000003" thickBot="1" x14ac:dyDescent="0.35">
      <c r="A171" s="196"/>
      <c r="B171" s="156"/>
      <c r="C171" s="160"/>
      <c r="D171" s="385" t="s">
        <v>278</v>
      </c>
      <c r="E171" s="284"/>
      <c r="F171" s="284"/>
      <c r="G171" s="284"/>
      <c r="H171" s="284"/>
      <c r="I171" s="201"/>
      <c r="J171" s="345"/>
      <c r="K171" s="225"/>
      <c r="L171" s="225"/>
      <c r="M171" s="285"/>
      <c r="N171" s="285"/>
      <c r="O171" s="286"/>
      <c r="P171" s="290"/>
      <c r="Q171" s="287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</row>
    <row r="172" spans="1:49" ht="22.2" thickBot="1" x14ac:dyDescent="0.35">
      <c r="A172" s="148"/>
      <c r="B172" s="161" t="s">
        <v>0</v>
      </c>
      <c r="C172" s="162" t="s">
        <v>6</v>
      </c>
      <c r="D172" s="177" t="s">
        <v>272</v>
      </c>
      <c r="E172" s="409"/>
      <c r="F172" s="410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  <c r="Q172" s="411"/>
    </row>
    <row r="173" spans="1:49" s="105" customFormat="1" ht="20.399999999999999" customHeight="1" x14ac:dyDescent="0.3">
      <c r="A173" s="148"/>
      <c r="B173" s="154" t="s">
        <v>279</v>
      </c>
      <c r="C173" s="154" t="s">
        <v>281</v>
      </c>
      <c r="D173" s="358" t="s">
        <v>282</v>
      </c>
      <c r="E173" s="279"/>
      <c r="F173" s="279"/>
      <c r="G173" s="279"/>
      <c r="H173" s="279"/>
      <c r="I173" s="201"/>
      <c r="J173" s="344"/>
      <c r="K173" s="202" t="str" cm="1">
        <f t="array" ref="K173">IF((AND(J173:J174=1)), "Fully Mapped", "Not/ Partially Mapped")</f>
        <v>Not/ Partially Mapped</v>
      </c>
      <c r="L173" s="202">
        <f>SUM('Workings out'!L4:L18)</f>
        <v>0</v>
      </c>
      <c r="M173" s="280"/>
      <c r="N173" s="280"/>
      <c r="O173" s="281"/>
      <c r="P173" s="289"/>
      <c r="Q173" s="282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</row>
    <row r="174" spans="1:49" s="106" customFormat="1" ht="20.399999999999999" customHeight="1" thickBot="1" x14ac:dyDescent="0.35">
      <c r="A174" s="148"/>
      <c r="B174" s="156"/>
      <c r="C174" s="156"/>
      <c r="D174" s="376" t="s">
        <v>283</v>
      </c>
      <c r="E174" s="284"/>
      <c r="F174" s="284"/>
      <c r="G174" s="284"/>
      <c r="H174" s="284"/>
      <c r="I174" s="201"/>
      <c r="J174" s="345"/>
      <c r="K174" s="225"/>
      <c r="L174" s="208"/>
      <c r="M174" s="285"/>
      <c r="N174" s="285"/>
      <c r="O174" s="286"/>
      <c r="P174" s="290"/>
      <c r="Q174" s="28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</row>
    <row r="175" spans="1:49" s="105" customFormat="1" ht="19.8" customHeight="1" x14ac:dyDescent="0.3">
      <c r="A175" s="148"/>
      <c r="B175" s="346" t="s">
        <v>280</v>
      </c>
      <c r="C175" s="154" t="s">
        <v>284</v>
      </c>
      <c r="D175" s="374" t="s">
        <v>285</v>
      </c>
      <c r="E175" s="279"/>
      <c r="F175" s="279"/>
      <c r="G175" s="279"/>
      <c r="H175" s="279"/>
      <c r="I175" s="201"/>
      <c r="J175" s="344"/>
      <c r="K175" s="202" t="str" cm="1">
        <f t="array" ref="K175">IF((AND(J175:J177=1)), "Fully Mapped", "Not/ Partially Mapped")</f>
        <v>Not/ Partially Mapped</v>
      </c>
      <c r="L175" s="208"/>
      <c r="M175" s="280"/>
      <c r="N175" s="280"/>
      <c r="O175" s="281"/>
      <c r="P175" s="289"/>
      <c r="Q175" s="282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</row>
    <row r="176" spans="1:49" ht="19.8" customHeight="1" x14ac:dyDescent="0.3">
      <c r="A176" s="148"/>
      <c r="B176" s="181"/>
      <c r="C176" s="150"/>
      <c r="D176" s="375" t="s">
        <v>286</v>
      </c>
      <c r="E176" s="266"/>
      <c r="F176" s="266"/>
      <c r="G176" s="266"/>
      <c r="H176" s="266"/>
      <c r="I176" s="201"/>
      <c r="J176" s="340"/>
      <c r="K176" s="208"/>
      <c r="L176" s="208"/>
      <c r="M176" s="270"/>
      <c r="N176" s="270"/>
      <c r="O176" s="272"/>
      <c r="P176" s="288"/>
      <c r="Q176" s="283"/>
    </row>
    <row r="177" spans="1:49" s="106" customFormat="1" ht="20.399999999999999" customHeight="1" thickBot="1" x14ac:dyDescent="0.35">
      <c r="A177" s="148"/>
      <c r="B177" s="181"/>
      <c r="C177" s="160"/>
      <c r="D177" s="385" t="s">
        <v>287</v>
      </c>
      <c r="E177" s="284"/>
      <c r="F177" s="284"/>
      <c r="G177" s="284"/>
      <c r="H177" s="284"/>
      <c r="I177" s="201"/>
      <c r="J177" s="345"/>
      <c r="K177" s="225"/>
      <c r="L177" s="208"/>
      <c r="M177" s="285"/>
      <c r="N177" s="285"/>
      <c r="O177" s="286"/>
      <c r="P177" s="290"/>
      <c r="Q177" s="287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</row>
    <row r="178" spans="1:49" s="105" customFormat="1" ht="19.8" customHeight="1" x14ac:dyDescent="0.3">
      <c r="A178" s="148"/>
      <c r="B178" s="346" t="s">
        <v>288</v>
      </c>
      <c r="C178" s="347" t="s">
        <v>289</v>
      </c>
      <c r="D178" s="348" t="s">
        <v>290</v>
      </c>
      <c r="E178" s="279"/>
      <c r="F178" s="279"/>
      <c r="G178" s="279"/>
      <c r="H178" s="279"/>
      <c r="I178" s="201"/>
      <c r="J178" s="344"/>
      <c r="K178" s="202" t="str" cm="1">
        <f t="array" ref="K178">IF((AND(J178:J182=1)), "Fully Mapped", "Not/ Partially Mapped")</f>
        <v>Not/ Partially Mapped</v>
      </c>
      <c r="L178" s="208"/>
      <c r="M178" s="280"/>
      <c r="N178" s="280"/>
      <c r="O178" s="281"/>
      <c r="P178" s="289"/>
      <c r="Q178" s="282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</row>
    <row r="179" spans="1:49" ht="19.8" customHeight="1" x14ac:dyDescent="0.3">
      <c r="A179" s="148"/>
      <c r="B179" s="181"/>
      <c r="C179" s="349"/>
      <c r="D179" s="350" t="s">
        <v>291</v>
      </c>
      <c r="E179" s="266"/>
      <c r="F179" s="266"/>
      <c r="G179" s="266"/>
      <c r="H179" s="266"/>
      <c r="I179" s="201"/>
      <c r="J179" s="340"/>
      <c r="K179" s="208"/>
      <c r="L179" s="208"/>
      <c r="M179" s="270"/>
      <c r="N179" s="270"/>
      <c r="O179" s="272"/>
      <c r="P179" s="288"/>
      <c r="Q179" s="283"/>
    </row>
    <row r="180" spans="1:49" ht="19.8" customHeight="1" x14ac:dyDescent="0.3">
      <c r="A180" s="148"/>
      <c r="B180" s="181"/>
      <c r="C180" s="349"/>
      <c r="D180" s="350" t="s">
        <v>292</v>
      </c>
      <c r="E180" s="266"/>
      <c r="F180" s="266"/>
      <c r="G180" s="266"/>
      <c r="H180" s="266"/>
      <c r="I180" s="201"/>
      <c r="J180" s="340"/>
      <c r="K180" s="208"/>
      <c r="L180" s="208"/>
      <c r="M180" s="270"/>
      <c r="N180" s="270"/>
      <c r="O180" s="272"/>
      <c r="P180" s="288"/>
      <c r="Q180" s="283"/>
    </row>
    <row r="181" spans="1:49" ht="39.6" x14ac:dyDescent="0.3">
      <c r="A181" s="148"/>
      <c r="B181" s="181"/>
      <c r="C181" s="349"/>
      <c r="D181" s="350" t="s">
        <v>293</v>
      </c>
      <c r="E181" s="266"/>
      <c r="F181" s="266"/>
      <c r="G181" s="266"/>
      <c r="H181" s="266"/>
      <c r="I181" s="201"/>
      <c r="J181" s="340"/>
      <c r="K181" s="208"/>
      <c r="L181" s="208"/>
      <c r="M181" s="270"/>
      <c r="N181" s="270"/>
      <c r="O181" s="272"/>
      <c r="P181" s="288"/>
      <c r="Q181" s="283"/>
    </row>
    <row r="182" spans="1:49" s="106" customFormat="1" ht="20.399999999999999" customHeight="1" thickBot="1" x14ac:dyDescent="0.35">
      <c r="A182" s="148"/>
      <c r="B182" s="351"/>
      <c r="C182" s="352"/>
      <c r="D182" s="353" t="s">
        <v>294</v>
      </c>
      <c r="E182" s="284"/>
      <c r="F182" s="284"/>
      <c r="G182" s="284"/>
      <c r="H182" s="284"/>
      <c r="I182" s="201"/>
      <c r="J182" s="345"/>
      <c r="K182" s="208"/>
      <c r="L182" s="208"/>
      <c r="M182" s="285"/>
      <c r="N182" s="285"/>
      <c r="O182" s="286"/>
      <c r="P182" s="290"/>
      <c r="Q182" s="287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</row>
    <row r="183" spans="1:49" s="105" customFormat="1" ht="19.8" customHeight="1" x14ac:dyDescent="0.3">
      <c r="A183" s="148"/>
      <c r="B183" s="346" t="s">
        <v>295</v>
      </c>
      <c r="C183" s="347" t="s">
        <v>296</v>
      </c>
      <c r="D183" s="348" t="s">
        <v>297</v>
      </c>
      <c r="E183" s="279"/>
      <c r="F183" s="279"/>
      <c r="G183" s="279"/>
      <c r="H183" s="279"/>
      <c r="I183" s="201"/>
      <c r="J183" s="344"/>
      <c r="K183" s="202" t="str" cm="1">
        <f t="array" ref="K183">IF((AND(J183:J187=1)), "Fully Mapped", "Not/ Partially Mapped")</f>
        <v>Not/ Partially Mapped</v>
      </c>
      <c r="L183" s="208"/>
      <c r="M183" s="280"/>
      <c r="N183" s="280"/>
      <c r="O183" s="281"/>
      <c r="P183" s="289"/>
      <c r="Q183" s="282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</row>
    <row r="184" spans="1:49" ht="39.6" x14ac:dyDescent="0.3">
      <c r="A184" s="148"/>
      <c r="B184" s="181"/>
      <c r="C184" s="349"/>
      <c r="D184" s="350" t="s">
        <v>298</v>
      </c>
      <c r="E184" s="266"/>
      <c r="F184" s="266"/>
      <c r="G184" s="266"/>
      <c r="H184" s="266"/>
      <c r="I184" s="201"/>
      <c r="J184" s="340"/>
      <c r="K184" s="208"/>
      <c r="L184" s="208"/>
      <c r="M184" s="270"/>
      <c r="N184" s="270"/>
      <c r="O184" s="272"/>
      <c r="P184" s="288"/>
      <c r="Q184" s="283"/>
    </row>
    <row r="185" spans="1:49" ht="39.6" x14ac:dyDescent="0.3">
      <c r="A185" s="148"/>
      <c r="B185" s="181"/>
      <c r="C185" s="349"/>
      <c r="D185" s="350" t="s">
        <v>299</v>
      </c>
      <c r="E185" s="266"/>
      <c r="F185" s="266"/>
      <c r="G185" s="266"/>
      <c r="H185" s="266"/>
      <c r="I185" s="201"/>
      <c r="J185" s="340"/>
      <c r="K185" s="208"/>
      <c r="L185" s="208"/>
      <c r="M185" s="270"/>
      <c r="N185" s="270"/>
      <c r="O185" s="272"/>
      <c r="P185" s="288"/>
      <c r="Q185" s="283"/>
    </row>
    <row r="186" spans="1:49" ht="19.8" customHeight="1" x14ac:dyDescent="0.3">
      <c r="A186" s="148"/>
      <c r="B186" s="181"/>
      <c r="C186" s="349"/>
      <c r="D186" s="350" t="s">
        <v>300</v>
      </c>
      <c r="E186" s="266"/>
      <c r="F186" s="266"/>
      <c r="G186" s="266"/>
      <c r="H186" s="266"/>
      <c r="I186" s="201"/>
      <c r="J186" s="340"/>
      <c r="K186" s="208"/>
      <c r="L186" s="208"/>
      <c r="M186" s="270"/>
      <c r="N186" s="270"/>
      <c r="O186" s="272"/>
      <c r="P186" s="288"/>
      <c r="Q186" s="283"/>
    </row>
    <row r="187" spans="1:49" s="106" customFormat="1" ht="40.200000000000003" thickBot="1" x14ac:dyDescent="0.35">
      <c r="A187" s="149"/>
      <c r="B187" s="351"/>
      <c r="C187" s="352"/>
      <c r="D187" s="353" t="s">
        <v>301</v>
      </c>
      <c r="E187" s="284"/>
      <c r="F187" s="284"/>
      <c r="G187" s="284"/>
      <c r="H187" s="284"/>
      <c r="I187" s="201"/>
      <c r="J187" s="345"/>
      <c r="K187" s="225"/>
      <c r="L187" s="225"/>
      <c r="M187" s="285"/>
      <c r="N187" s="285"/>
      <c r="O187" s="286"/>
      <c r="P187" s="290"/>
      <c r="Q187" s="287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</row>
    <row r="188" spans="1:49" ht="22.2" thickBot="1" x14ac:dyDescent="0.35">
      <c r="A188" s="147" t="s">
        <v>302</v>
      </c>
      <c r="B188" s="178" t="s">
        <v>381</v>
      </c>
      <c r="C188" s="178"/>
      <c r="D188" s="178"/>
      <c r="E188" s="379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380"/>
    </row>
    <row r="189" spans="1:49" ht="22.2" thickBot="1" x14ac:dyDescent="0.35">
      <c r="A189" s="148"/>
      <c r="B189" s="165" t="s">
        <v>0</v>
      </c>
      <c r="C189" s="162" t="s">
        <v>35</v>
      </c>
      <c r="D189" s="398" t="s">
        <v>65</v>
      </c>
      <c r="E189" s="381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382"/>
    </row>
    <row r="190" spans="1:49" s="105" customFormat="1" ht="34.799999999999997" customHeight="1" x14ac:dyDescent="0.3">
      <c r="A190" s="148"/>
      <c r="B190" s="346" t="s">
        <v>304</v>
      </c>
      <c r="C190" s="347" t="s">
        <v>303</v>
      </c>
      <c r="D190" s="354" t="s">
        <v>305</v>
      </c>
      <c r="E190" s="279"/>
      <c r="F190" s="279"/>
      <c r="G190" s="279"/>
      <c r="H190" s="279"/>
      <c r="I190" s="201"/>
      <c r="J190" s="344"/>
      <c r="K190" s="202" t="str" cm="1">
        <f t="array" ref="K190">IF((AND(J190:J193=1)), "Fully Mapped", "Not/ Partially Mapped")</f>
        <v>Not/ Partially Mapped</v>
      </c>
      <c r="L190" s="202">
        <f>SUM('Workings out'!M4:M11)</f>
        <v>0</v>
      </c>
      <c r="M190" s="280"/>
      <c r="N190" s="280"/>
      <c r="O190" s="281"/>
      <c r="P190" s="289"/>
      <c r="Q190" s="282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</row>
    <row r="191" spans="1:49" ht="39.6" x14ac:dyDescent="0.3">
      <c r="A191" s="148"/>
      <c r="B191" s="181"/>
      <c r="C191" s="349"/>
      <c r="D191" s="320" t="s">
        <v>306</v>
      </c>
      <c r="E191" s="266"/>
      <c r="F191" s="266"/>
      <c r="G191" s="266"/>
      <c r="H191" s="266"/>
      <c r="I191" s="201"/>
      <c r="J191" s="340"/>
      <c r="K191" s="208"/>
      <c r="L191" s="208"/>
      <c r="M191" s="270"/>
      <c r="N191" s="270"/>
      <c r="O191" s="272"/>
      <c r="P191" s="288"/>
      <c r="Q191" s="283"/>
    </row>
    <row r="192" spans="1:49" ht="19.8" customHeight="1" x14ac:dyDescent="0.3">
      <c r="A192" s="148"/>
      <c r="B192" s="181"/>
      <c r="C192" s="349"/>
      <c r="D192" s="320" t="s">
        <v>307</v>
      </c>
      <c r="E192" s="266"/>
      <c r="F192" s="266"/>
      <c r="G192" s="266"/>
      <c r="H192" s="266"/>
      <c r="I192" s="201"/>
      <c r="J192" s="340"/>
      <c r="K192" s="208"/>
      <c r="L192" s="208"/>
      <c r="M192" s="270"/>
      <c r="N192" s="270"/>
      <c r="O192" s="272"/>
      <c r="P192" s="288"/>
      <c r="Q192" s="283"/>
    </row>
    <row r="193" spans="1:49" s="106" customFormat="1" ht="40.200000000000003" thickBot="1" x14ac:dyDescent="0.35">
      <c r="A193" s="148"/>
      <c r="B193" s="181"/>
      <c r="C193" s="349"/>
      <c r="D193" s="355" t="s">
        <v>308</v>
      </c>
      <c r="E193" s="284"/>
      <c r="F193" s="284"/>
      <c r="G193" s="284"/>
      <c r="H193" s="284"/>
      <c r="I193" s="201"/>
      <c r="J193" s="345"/>
      <c r="K193" s="225"/>
      <c r="L193" s="208"/>
      <c r="M193" s="285"/>
      <c r="N193" s="285"/>
      <c r="O193" s="286"/>
      <c r="P193" s="290"/>
      <c r="Q193" s="287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</row>
    <row r="194" spans="1:49" s="105" customFormat="1" ht="19.8" customHeight="1" x14ac:dyDescent="0.3">
      <c r="A194" s="148"/>
      <c r="B194" s="154" t="s">
        <v>309</v>
      </c>
      <c r="C194" s="154" t="s">
        <v>310</v>
      </c>
      <c r="D194" s="354" t="s">
        <v>311</v>
      </c>
      <c r="E194" s="279"/>
      <c r="F194" s="279"/>
      <c r="G194" s="279"/>
      <c r="H194" s="279"/>
      <c r="I194" s="201"/>
      <c r="J194" s="344"/>
      <c r="K194" s="202" t="str" cm="1">
        <f t="array" ref="K194">IF((AND(J194:J197=1)), "Fully Mapped", "Not/ Partially Mapped")</f>
        <v>Not/ Partially Mapped</v>
      </c>
      <c r="L194" s="208"/>
      <c r="M194" s="280"/>
      <c r="N194" s="280"/>
      <c r="O194" s="281"/>
      <c r="P194" s="289"/>
      <c r="Q194" s="282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</row>
    <row r="195" spans="1:49" ht="19.8" customHeight="1" x14ac:dyDescent="0.3">
      <c r="A195" s="148"/>
      <c r="B195" s="150"/>
      <c r="C195" s="150"/>
      <c r="D195" s="320" t="s">
        <v>312</v>
      </c>
      <c r="E195" s="266"/>
      <c r="F195" s="266"/>
      <c r="G195" s="266"/>
      <c r="H195" s="266"/>
      <c r="I195" s="201"/>
      <c r="J195" s="340"/>
      <c r="K195" s="208"/>
      <c r="L195" s="208"/>
      <c r="M195" s="270"/>
      <c r="N195" s="270"/>
      <c r="O195" s="272"/>
      <c r="P195" s="288"/>
      <c r="Q195" s="283"/>
    </row>
    <row r="196" spans="1:49" ht="19.8" customHeight="1" x14ac:dyDescent="0.3">
      <c r="A196" s="148"/>
      <c r="B196" s="150"/>
      <c r="C196" s="150"/>
      <c r="D196" s="320" t="s">
        <v>313</v>
      </c>
      <c r="E196" s="266"/>
      <c r="F196" s="266"/>
      <c r="G196" s="266"/>
      <c r="H196" s="266"/>
      <c r="I196" s="201"/>
      <c r="J196" s="340"/>
      <c r="K196" s="208"/>
      <c r="L196" s="208"/>
      <c r="M196" s="270"/>
      <c r="N196" s="270"/>
      <c r="O196" s="272"/>
      <c r="P196" s="288"/>
      <c r="Q196" s="283"/>
    </row>
    <row r="197" spans="1:49" s="106" customFormat="1" ht="20.399999999999999" customHeight="1" thickBot="1" x14ac:dyDescent="0.35">
      <c r="A197" s="148"/>
      <c r="B197" s="156"/>
      <c r="C197" s="156"/>
      <c r="D197" s="355" t="s">
        <v>314</v>
      </c>
      <c r="E197" s="284"/>
      <c r="F197" s="284"/>
      <c r="G197" s="284"/>
      <c r="H197" s="284"/>
      <c r="I197" s="201"/>
      <c r="J197" s="345"/>
      <c r="K197" s="225"/>
      <c r="L197" s="225"/>
      <c r="M197" s="285"/>
      <c r="N197" s="285"/>
      <c r="O197" s="286"/>
      <c r="P197" s="290"/>
      <c r="Q197" s="287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</row>
    <row r="198" spans="1:49" ht="22.2" thickBot="1" x14ac:dyDescent="0.35">
      <c r="A198" s="148"/>
      <c r="B198" s="165" t="s">
        <v>0</v>
      </c>
      <c r="C198" s="162" t="s">
        <v>6</v>
      </c>
      <c r="D198" s="177" t="s">
        <v>272</v>
      </c>
      <c r="E198" s="377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378"/>
    </row>
    <row r="199" spans="1:49" s="105" customFormat="1" ht="19.8" customHeight="1" x14ac:dyDescent="0.3">
      <c r="A199" s="148"/>
      <c r="B199" s="346" t="s">
        <v>315</v>
      </c>
      <c r="C199" s="154" t="s">
        <v>316</v>
      </c>
      <c r="D199" s="358" t="s">
        <v>317</v>
      </c>
      <c r="E199" s="279"/>
      <c r="F199" s="279"/>
      <c r="G199" s="279"/>
      <c r="H199" s="279"/>
      <c r="I199" s="201"/>
      <c r="J199" s="344"/>
      <c r="K199" s="202" t="str" cm="1">
        <f t="array" ref="K199">IF((AND(J199:J205=1)), "Fully Mapped", "Not/ Partially Mapped")</f>
        <v>Not/ Partially Mapped</v>
      </c>
      <c r="L199" s="202">
        <f>SUM('Workings out'!N4:N12)</f>
        <v>0</v>
      </c>
      <c r="M199" s="280"/>
      <c r="N199" s="280"/>
      <c r="O199" s="281"/>
      <c r="P199" s="289"/>
      <c r="Q199" s="282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</row>
    <row r="200" spans="1:49" ht="19.8" customHeight="1" x14ac:dyDescent="0.3">
      <c r="A200" s="148"/>
      <c r="B200" s="181"/>
      <c r="C200" s="150"/>
      <c r="D200" s="359" t="s">
        <v>318</v>
      </c>
      <c r="E200" s="266"/>
      <c r="F200" s="266"/>
      <c r="G200" s="266"/>
      <c r="H200" s="266"/>
      <c r="I200" s="201"/>
      <c r="J200" s="340"/>
      <c r="K200" s="208"/>
      <c r="L200" s="208"/>
      <c r="M200" s="270"/>
      <c r="N200" s="270"/>
      <c r="O200" s="272"/>
      <c r="P200" s="288"/>
      <c r="Q200" s="283"/>
    </row>
    <row r="201" spans="1:49" ht="19.8" customHeight="1" x14ac:dyDescent="0.3">
      <c r="A201" s="148"/>
      <c r="B201" s="181"/>
      <c r="C201" s="150"/>
      <c r="D201" s="359" t="s">
        <v>319</v>
      </c>
      <c r="E201" s="266"/>
      <c r="F201" s="266"/>
      <c r="G201" s="266"/>
      <c r="H201" s="266"/>
      <c r="I201" s="201"/>
      <c r="J201" s="340"/>
      <c r="K201" s="208"/>
      <c r="L201" s="208"/>
      <c r="M201" s="270"/>
      <c r="N201" s="270"/>
      <c r="O201" s="272"/>
      <c r="P201" s="288"/>
      <c r="Q201" s="283"/>
    </row>
    <row r="202" spans="1:49" ht="39.6" x14ac:dyDescent="0.3">
      <c r="A202" s="148"/>
      <c r="B202" s="181"/>
      <c r="C202" s="150"/>
      <c r="D202" s="359" t="s">
        <v>320</v>
      </c>
      <c r="E202" s="266"/>
      <c r="F202" s="266"/>
      <c r="G202" s="266"/>
      <c r="H202" s="266"/>
      <c r="I202" s="201"/>
      <c r="J202" s="340"/>
      <c r="K202" s="208"/>
      <c r="L202" s="208"/>
      <c r="M202" s="270"/>
      <c r="N202" s="270"/>
      <c r="O202" s="272"/>
      <c r="P202" s="288"/>
      <c r="Q202" s="283"/>
    </row>
    <row r="203" spans="1:49" ht="19.8" customHeight="1" x14ac:dyDescent="0.3">
      <c r="A203" s="148"/>
      <c r="B203" s="181"/>
      <c r="C203" s="150"/>
      <c r="D203" s="359" t="s">
        <v>321</v>
      </c>
      <c r="E203" s="266"/>
      <c r="F203" s="266"/>
      <c r="G203" s="266"/>
      <c r="H203" s="266"/>
      <c r="I203" s="201"/>
      <c r="J203" s="340"/>
      <c r="K203" s="208"/>
      <c r="L203" s="208"/>
      <c r="M203" s="270"/>
      <c r="N203" s="270"/>
      <c r="O203" s="272"/>
      <c r="P203" s="288"/>
      <c r="Q203" s="283"/>
    </row>
    <row r="204" spans="1:49" ht="39.6" x14ac:dyDescent="0.3">
      <c r="A204" s="148"/>
      <c r="B204" s="181"/>
      <c r="C204" s="150"/>
      <c r="D204" s="360" t="s">
        <v>322</v>
      </c>
      <c r="E204" s="266"/>
      <c r="F204" s="266"/>
      <c r="G204" s="266"/>
      <c r="H204" s="266"/>
      <c r="I204" s="201"/>
      <c r="J204" s="340"/>
      <c r="K204" s="208"/>
      <c r="L204" s="208"/>
      <c r="M204" s="270"/>
      <c r="N204" s="270"/>
      <c r="O204" s="272"/>
      <c r="P204" s="288"/>
      <c r="Q204" s="283"/>
    </row>
    <row r="205" spans="1:49" s="106" customFormat="1" ht="40.200000000000003" thickBot="1" x14ac:dyDescent="0.35">
      <c r="A205" s="148"/>
      <c r="B205" s="182"/>
      <c r="C205" s="160"/>
      <c r="D205" s="364" t="s">
        <v>323</v>
      </c>
      <c r="E205" s="284"/>
      <c r="F205" s="284"/>
      <c r="G205" s="284"/>
      <c r="H205" s="284"/>
      <c r="I205" s="201"/>
      <c r="J205" s="345"/>
      <c r="K205" s="225"/>
      <c r="L205" s="208"/>
      <c r="M205" s="285"/>
      <c r="N205" s="285"/>
      <c r="O205" s="286"/>
      <c r="P205" s="290"/>
      <c r="Q205" s="287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</row>
    <row r="206" spans="1:49" s="105" customFormat="1" ht="19.8" customHeight="1" thickBot="1" x14ac:dyDescent="0.35">
      <c r="A206" s="148"/>
      <c r="B206" s="386" t="s">
        <v>324</v>
      </c>
      <c r="C206" s="396" t="s">
        <v>325</v>
      </c>
      <c r="D206" s="387" t="s">
        <v>326</v>
      </c>
      <c r="E206" s="279"/>
      <c r="F206" s="279"/>
      <c r="G206" s="279"/>
      <c r="H206" s="279"/>
      <c r="I206" s="201"/>
      <c r="J206" s="344"/>
      <c r="K206" s="202" t="str" cm="1">
        <f t="array" ref="K206">IF((AND(J206:J207=1)), "Fully Mapped", "Not/ Partially Mapped")</f>
        <v>Not/ Partially Mapped</v>
      </c>
      <c r="L206" s="208"/>
      <c r="M206" s="280"/>
      <c r="N206" s="280"/>
      <c r="O206" s="281"/>
      <c r="P206" s="289"/>
      <c r="Q206" s="282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</row>
    <row r="207" spans="1:49" s="106" customFormat="1" ht="40.200000000000003" thickBot="1" x14ac:dyDescent="0.35">
      <c r="A207" s="149"/>
      <c r="B207" s="386"/>
      <c r="C207" s="397"/>
      <c r="D207" s="388" t="s">
        <v>327</v>
      </c>
      <c r="E207" s="284"/>
      <c r="F207" s="284"/>
      <c r="G207" s="284"/>
      <c r="H207" s="284"/>
      <c r="I207" s="201"/>
      <c r="J207" s="345"/>
      <c r="K207" s="225"/>
      <c r="L207" s="225"/>
      <c r="M207" s="285"/>
      <c r="N207" s="285"/>
      <c r="O207" s="286"/>
      <c r="P207" s="290"/>
      <c r="Q207" s="287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</row>
    <row r="208" spans="1:49" ht="22.2" thickBot="1" x14ac:dyDescent="0.35">
      <c r="A208" s="147" t="s">
        <v>328</v>
      </c>
      <c r="B208" s="161" t="s">
        <v>0</v>
      </c>
      <c r="C208" s="162" t="s">
        <v>35</v>
      </c>
      <c r="D208" s="177" t="s">
        <v>65</v>
      </c>
      <c r="E208" s="377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378"/>
    </row>
    <row r="209" spans="1:49" s="105" customFormat="1" ht="34.799999999999997" customHeight="1" x14ac:dyDescent="0.3">
      <c r="A209" s="148"/>
      <c r="B209" s="346" t="s">
        <v>329</v>
      </c>
      <c r="C209" s="347" t="s">
        <v>330</v>
      </c>
      <c r="D209" s="348" t="s">
        <v>331</v>
      </c>
      <c r="E209" s="279"/>
      <c r="F209" s="279"/>
      <c r="G209" s="279"/>
      <c r="H209" s="279"/>
      <c r="I209" s="201"/>
      <c r="J209" s="344"/>
      <c r="K209" s="202" t="str" cm="1">
        <f t="array" ref="K209">IF((AND(J209:J213=1)), "Fully Mapped", "Not/ Partially Mapped")</f>
        <v>Not/ Partially Mapped</v>
      </c>
      <c r="L209" s="202">
        <f>SUM('Workings out'!O4:O12)</f>
        <v>0</v>
      </c>
      <c r="M209" s="280"/>
      <c r="N209" s="280"/>
      <c r="O209" s="281"/>
      <c r="P209" s="289"/>
      <c r="Q209" s="282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</row>
    <row r="210" spans="1:49" ht="39.6" x14ac:dyDescent="0.3">
      <c r="A210" s="148"/>
      <c r="B210" s="181"/>
      <c r="C210" s="349"/>
      <c r="D210" s="350" t="s">
        <v>332</v>
      </c>
      <c r="E210" s="266"/>
      <c r="F210" s="266"/>
      <c r="G210" s="266"/>
      <c r="H210" s="266"/>
      <c r="I210" s="201"/>
      <c r="J210" s="340"/>
      <c r="K210" s="208"/>
      <c r="L210" s="208"/>
      <c r="M210" s="270"/>
      <c r="N210" s="270"/>
      <c r="O210" s="272"/>
      <c r="P210" s="288"/>
      <c r="Q210" s="283"/>
    </row>
    <row r="211" spans="1:49" ht="19.8" customHeight="1" x14ac:dyDescent="0.3">
      <c r="A211" s="148"/>
      <c r="B211" s="181"/>
      <c r="C211" s="349"/>
      <c r="D211" s="350" t="s">
        <v>333</v>
      </c>
      <c r="E211" s="266"/>
      <c r="F211" s="266"/>
      <c r="G211" s="266"/>
      <c r="H211" s="266"/>
      <c r="I211" s="201"/>
      <c r="J211" s="340"/>
      <c r="K211" s="208"/>
      <c r="L211" s="208"/>
      <c r="M211" s="270"/>
      <c r="N211" s="270"/>
      <c r="O211" s="272"/>
      <c r="P211" s="288"/>
      <c r="Q211" s="283"/>
    </row>
    <row r="212" spans="1:49" ht="39.6" x14ac:dyDescent="0.3">
      <c r="A212" s="148"/>
      <c r="B212" s="181"/>
      <c r="C212" s="349"/>
      <c r="D212" s="350" t="s">
        <v>334</v>
      </c>
      <c r="E212" s="266"/>
      <c r="F212" s="266"/>
      <c r="G212" s="266"/>
      <c r="H212" s="266"/>
      <c r="I212" s="201"/>
      <c r="J212" s="340"/>
      <c r="K212" s="208"/>
      <c r="L212" s="208"/>
      <c r="M212" s="270"/>
      <c r="N212" s="270"/>
      <c r="O212" s="272"/>
      <c r="P212" s="288"/>
      <c r="Q212" s="283"/>
    </row>
    <row r="213" spans="1:49" s="106" customFormat="1" ht="20.399999999999999" customHeight="1" thickBot="1" x14ac:dyDescent="0.35">
      <c r="A213" s="148"/>
      <c r="B213" s="351"/>
      <c r="C213" s="352"/>
      <c r="D213" s="353" t="s">
        <v>335</v>
      </c>
      <c r="E213" s="284"/>
      <c r="F213" s="284"/>
      <c r="G213" s="284"/>
      <c r="H213" s="284"/>
      <c r="I213" s="201"/>
      <c r="J213" s="345"/>
      <c r="K213" s="225"/>
      <c r="L213" s="208"/>
      <c r="M213" s="285"/>
      <c r="N213" s="285"/>
      <c r="O213" s="286"/>
      <c r="P213" s="290"/>
      <c r="Q213" s="287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</row>
    <row r="214" spans="1:49" s="105" customFormat="1" ht="19.8" customHeight="1" x14ac:dyDescent="0.3">
      <c r="A214" s="148"/>
      <c r="B214" s="346" t="s">
        <v>336</v>
      </c>
      <c r="C214" s="347" t="s">
        <v>337</v>
      </c>
      <c r="D214" s="354" t="s">
        <v>338</v>
      </c>
      <c r="E214" s="279"/>
      <c r="F214" s="279"/>
      <c r="G214" s="279"/>
      <c r="H214" s="279"/>
      <c r="I214" s="201"/>
      <c r="J214" s="344"/>
      <c r="K214" s="202" t="str" cm="1">
        <f t="array" ref="K214">IF((AND(J214:J217=1)), "Fully Mapped", "Not/ Partially Mapped")</f>
        <v>Not/ Partially Mapped</v>
      </c>
      <c r="L214" s="208"/>
      <c r="M214" s="280"/>
      <c r="N214" s="280"/>
      <c r="O214" s="281"/>
      <c r="P214" s="289"/>
      <c r="Q214" s="282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</row>
    <row r="215" spans="1:49" ht="19.8" customHeight="1" x14ac:dyDescent="0.3">
      <c r="A215" s="148"/>
      <c r="B215" s="181"/>
      <c r="C215" s="349"/>
      <c r="D215" s="320" t="s">
        <v>339</v>
      </c>
      <c r="E215" s="266"/>
      <c r="F215" s="266"/>
      <c r="G215" s="266"/>
      <c r="H215" s="266"/>
      <c r="I215" s="201"/>
      <c r="J215" s="340"/>
      <c r="K215" s="208"/>
      <c r="L215" s="208"/>
      <c r="M215" s="270"/>
      <c r="N215" s="270"/>
      <c r="O215" s="272"/>
      <c r="P215" s="288"/>
      <c r="Q215" s="283"/>
    </row>
    <row r="216" spans="1:49" ht="39.6" x14ac:dyDescent="0.3">
      <c r="A216" s="148"/>
      <c r="B216" s="181"/>
      <c r="C216" s="349"/>
      <c r="D216" s="320" t="s">
        <v>340</v>
      </c>
      <c r="E216" s="266"/>
      <c r="F216" s="266"/>
      <c r="G216" s="266"/>
      <c r="H216" s="266"/>
      <c r="I216" s="201"/>
      <c r="J216" s="340"/>
      <c r="K216" s="208"/>
      <c r="L216" s="208"/>
      <c r="M216" s="270"/>
      <c r="N216" s="270"/>
      <c r="O216" s="272"/>
      <c r="P216" s="288"/>
      <c r="Q216" s="283"/>
    </row>
    <row r="217" spans="1:49" s="106" customFormat="1" ht="20.399999999999999" customHeight="1" thickBot="1" x14ac:dyDescent="0.35">
      <c r="A217" s="149"/>
      <c r="B217" s="181"/>
      <c r="C217" s="349"/>
      <c r="D217" s="355" t="s">
        <v>341</v>
      </c>
      <c r="E217" s="284"/>
      <c r="F217" s="284"/>
      <c r="G217" s="284"/>
      <c r="H217" s="284"/>
      <c r="I217" s="201"/>
      <c r="J217" s="345"/>
      <c r="K217" s="225"/>
      <c r="L217" s="225"/>
      <c r="M217" s="285"/>
      <c r="N217" s="285"/>
      <c r="O217" s="286"/>
      <c r="P217" s="290"/>
      <c r="Q217" s="287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</row>
    <row r="218" spans="1:49" s="105" customFormat="1" ht="39.6" customHeight="1" x14ac:dyDescent="0.3">
      <c r="A218" s="147" t="s">
        <v>342</v>
      </c>
      <c r="B218" s="322" t="s">
        <v>343</v>
      </c>
      <c r="C218" s="154" t="s">
        <v>344</v>
      </c>
      <c r="D218" s="358" t="s">
        <v>345</v>
      </c>
      <c r="E218" s="279"/>
      <c r="F218" s="279"/>
      <c r="G218" s="279"/>
      <c r="H218" s="279"/>
      <c r="I218" s="201"/>
      <c r="J218" s="344"/>
      <c r="K218" s="202" t="str" cm="1">
        <f t="array" ref="K218">IF((AND(J218:J227=1)), "Fully Mapped", "Not/ Partially Mapped")</f>
        <v>Not/ Partially Mapped</v>
      </c>
      <c r="L218" s="202">
        <f>SUM('Workings out'!P4:P15)</f>
        <v>0</v>
      </c>
      <c r="M218" s="280"/>
      <c r="N218" s="280"/>
      <c r="O218" s="281"/>
      <c r="P218" s="289"/>
      <c r="Q218" s="282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</row>
    <row r="219" spans="1:49" ht="19.8" customHeight="1" x14ac:dyDescent="0.3">
      <c r="A219" s="148"/>
      <c r="B219" s="323"/>
      <c r="C219" s="150"/>
      <c r="D219" s="359" t="s">
        <v>346</v>
      </c>
      <c r="E219" s="266"/>
      <c r="F219" s="266"/>
      <c r="G219" s="266"/>
      <c r="H219" s="266"/>
      <c r="I219" s="201"/>
      <c r="J219" s="340"/>
      <c r="K219" s="208"/>
      <c r="L219" s="208"/>
      <c r="M219" s="270"/>
      <c r="N219" s="270"/>
      <c r="O219" s="272"/>
      <c r="P219" s="288"/>
      <c r="Q219" s="283"/>
    </row>
    <row r="220" spans="1:49" ht="19.8" customHeight="1" x14ac:dyDescent="0.3">
      <c r="A220" s="148"/>
      <c r="B220" s="323"/>
      <c r="C220" s="150"/>
      <c r="D220" s="359" t="s">
        <v>347</v>
      </c>
      <c r="E220" s="266"/>
      <c r="F220" s="266"/>
      <c r="G220" s="266"/>
      <c r="H220" s="266"/>
      <c r="I220" s="201"/>
      <c r="J220" s="340"/>
      <c r="K220" s="208"/>
      <c r="L220" s="208"/>
      <c r="M220" s="270"/>
      <c r="N220" s="270"/>
      <c r="O220" s="272"/>
      <c r="P220" s="288"/>
      <c r="Q220" s="283"/>
    </row>
    <row r="221" spans="1:49" ht="19.8" customHeight="1" x14ac:dyDescent="0.3">
      <c r="A221" s="148"/>
      <c r="B221" s="323"/>
      <c r="C221" s="150"/>
      <c r="D221" s="359" t="s">
        <v>348</v>
      </c>
      <c r="E221" s="266"/>
      <c r="F221" s="266"/>
      <c r="G221" s="266"/>
      <c r="H221" s="266"/>
      <c r="I221" s="201"/>
      <c r="J221" s="340"/>
      <c r="K221" s="208"/>
      <c r="L221" s="208"/>
      <c r="M221" s="270"/>
      <c r="N221" s="270"/>
      <c r="O221" s="272"/>
      <c r="P221" s="288"/>
      <c r="Q221" s="283"/>
    </row>
    <row r="222" spans="1:49" ht="19.8" customHeight="1" x14ac:dyDescent="0.3">
      <c r="A222" s="148"/>
      <c r="B222" s="323"/>
      <c r="C222" s="150"/>
      <c r="D222" s="359" t="s">
        <v>349</v>
      </c>
      <c r="E222" s="266"/>
      <c r="F222" s="266"/>
      <c r="G222" s="266"/>
      <c r="H222" s="266"/>
      <c r="I222" s="201"/>
      <c r="J222" s="340"/>
      <c r="K222" s="208"/>
      <c r="L222" s="208"/>
      <c r="M222" s="270"/>
      <c r="N222" s="270"/>
      <c r="O222" s="272"/>
      <c r="P222" s="288"/>
      <c r="Q222" s="283"/>
    </row>
    <row r="223" spans="1:49" ht="19.8" customHeight="1" x14ac:dyDescent="0.3">
      <c r="A223" s="148"/>
      <c r="B223" s="323"/>
      <c r="C223" s="150"/>
      <c r="D223" s="360" t="s">
        <v>350</v>
      </c>
      <c r="E223" s="266"/>
      <c r="F223" s="266"/>
      <c r="G223" s="266"/>
      <c r="H223" s="266"/>
      <c r="I223" s="201"/>
      <c r="J223" s="340"/>
      <c r="K223" s="208"/>
      <c r="L223" s="208"/>
      <c r="M223" s="270"/>
      <c r="N223" s="270"/>
      <c r="O223" s="272"/>
      <c r="P223" s="288"/>
      <c r="Q223" s="283"/>
    </row>
    <row r="224" spans="1:49" ht="19.8" customHeight="1" x14ac:dyDescent="0.3">
      <c r="A224" s="148"/>
      <c r="B224" s="323"/>
      <c r="C224" s="150"/>
      <c r="D224" s="361" t="s">
        <v>351</v>
      </c>
      <c r="E224" s="266"/>
      <c r="F224" s="266"/>
      <c r="G224" s="266"/>
      <c r="H224" s="266"/>
      <c r="I224" s="201"/>
      <c r="J224" s="340"/>
      <c r="K224" s="208"/>
      <c r="L224" s="208"/>
      <c r="M224" s="270"/>
      <c r="N224" s="270"/>
      <c r="O224" s="272"/>
      <c r="P224" s="288"/>
      <c r="Q224" s="283"/>
    </row>
    <row r="225" spans="1:49" ht="19.8" customHeight="1" x14ac:dyDescent="0.3">
      <c r="A225" s="148"/>
      <c r="B225" s="323"/>
      <c r="C225" s="150"/>
      <c r="D225" s="362" t="s">
        <v>352</v>
      </c>
      <c r="E225" s="266"/>
      <c r="F225" s="266"/>
      <c r="G225" s="266"/>
      <c r="H225" s="266"/>
      <c r="I225" s="201"/>
      <c r="J225" s="340"/>
      <c r="K225" s="208"/>
      <c r="L225" s="208"/>
      <c r="M225" s="270"/>
      <c r="N225" s="270"/>
      <c r="O225" s="272"/>
      <c r="P225" s="288"/>
      <c r="Q225" s="283"/>
    </row>
    <row r="226" spans="1:49" ht="19.8" customHeight="1" x14ac:dyDescent="0.3">
      <c r="A226" s="148"/>
      <c r="B226" s="323"/>
      <c r="C226" s="150"/>
      <c r="D226" s="360" t="s">
        <v>353</v>
      </c>
      <c r="E226" s="266"/>
      <c r="F226" s="266"/>
      <c r="G226" s="266"/>
      <c r="H226" s="266"/>
      <c r="I226" s="201"/>
      <c r="J226" s="340"/>
      <c r="K226" s="208"/>
      <c r="L226" s="208"/>
      <c r="M226" s="270"/>
      <c r="N226" s="270"/>
      <c r="O226" s="272"/>
      <c r="P226" s="288"/>
      <c r="Q226" s="283"/>
    </row>
    <row r="227" spans="1:49" s="106" customFormat="1" ht="20.399999999999999" customHeight="1" thickBot="1" x14ac:dyDescent="0.35">
      <c r="A227" s="148"/>
      <c r="B227" s="356"/>
      <c r="C227" s="156"/>
      <c r="D227" s="363" t="s">
        <v>354</v>
      </c>
      <c r="E227" s="284"/>
      <c r="F227" s="284"/>
      <c r="G227" s="284"/>
      <c r="H227" s="284"/>
      <c r="I227" s="201"/>
      <c r="J227" s="345"/>
      <c r="K227" s="225"/>
      <c r="L227" s="208"/>
      <c r="M227" s="285"/>
      <c r="N227" s="285"/>
      <c r="O227" s="286"/>
      <c r="P227" s="290"/>
      <c r="Q227" s="287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</row>
    <row r="228" spans="1:49" s="105" customFormat="1" ht="19.8" customHeight="1" x14ac:dyDescent="0.3">
      <c r="A228" s="148"/>
      <c r="B228" s="346" t="s">
        <v>355</v>
      </c>
      <c r="C228" s="347" t="s">
        <v>356</v>
      </c>
      <c r="D228" s="348" t="s">
        <v>357</v>
      </c>
      <c r="E228" s="279"/>
      <c r="F228" s="279"/>
      <c r="G228" s="279"/>
      <c r="H228" s="279"/>
      <c r="I228" s="201"/>
      <c r="J228" s="344"/>
      <c r="K228" s="202" t="str" cm="1">
        <f t="array" ref="K228">IF((AND(J228:J232=1)), "Fully Mapped", "Not/ Partially Mapped")</f>
        <v>Not/ Partially Mapped</v>
      </c>
      <c r="L228" s="208"/>
      <c r="M228" s="280"/>
      <c r="N228" s="280"/>
      <c r="O228" s="281"/>
      <c r="P228" s="289"/>
      <c r="Q228" s="282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</row>
    <row r="229" spans="1:49" ht="19.8" customHeight="1" x14ac:dyDescent="0.3">
      <c r="A229" s="148"/>
      <c r="B229" s="181"/>
      <c r="C229" s="349"/>
      <c r="D229" s="350" t="s">
        <v>358</v>
      </c>
      <c r="E229" s="266"/>
      <c r="F229" s="266"/>
      <c r="G229" s="266"/>
      <c r="H229" s="266"/>
      <c r="I229" s="201"/>
      <c r="J229" s="340"/>
      <c r="K229" s="208"/>
      <c r="L229" s="208"/>
      <c r="M229" s="270"/>
      <c r="N229" s="270"/>
      <c r="O229" s="272"/>
      <c r="P229" s="288"/>
      <c r="Q229" s="283"/>
    </row>
    <row r="230" spans="1:49" ht="19.8" customHeight="1" x14ac:dyDescent="0.3">
      <c r="A230" s="148"/>
      <c r="B230" s="181"/>
      <c r="C230" s="349"/>
      <c r="D230" s="350" t="s">
        <v>359</v>
      </c>
      <c r="E230" s="266"/>
      <c r="F230" s="266"/>
      <c r="G230" s="266"/>
      <c r="H230" s="266"/>
      <c r="I230" s="201"/>
      <c r="J230" s="340"/>
      <c r="K230" s="208"/>
      <c r="L230" s="208"/>
      <c r="M230" s="270"/>
      <c r="N230" s="270"/>
      <c r="O230" s="272"/>
      <c r="P230" s="288"/>
      <c r="Q230" s="283"/>
    </row>
    <row r="231" spans="1:49" ht="39.6" x14ac:dyDescent="0.3">
      <c r="A231" s="148"/>
      <c r="B231" s="181"/>
      <c r="C231" s="349"/>
      <c r="D231" s="350" t="s">
        <v>360</v>
      </c>
      <c r="E231" s="266"/>
      <c r="F231" s="266"/>
      <c r="G231" s="266"/>
      <c r="H231" s="266"/>
      <c r="I231" s="201"/>
      <c r="J231" s="340"/>
      <c r="K231" s="208"/>
      <c r="L231" s="208"/>
      <c r="M231" s="270"/>
      <c r="N231" s="270"/>
      <c r="O231" s="272"/>
      <c r="P231" s="288"/>
      <c r="Q231" s="283"/>
    </row>
    <row r="232" spans="1:49" s="106" customFormat="1" ht="20.399999999999999" customHeight="1" thickBot="1" x14ac:dyDescent="0.35">
      <c r="A232" s="148"/>
      <c r="B232" s="351"/>
      <c r="C232" s="352"/>
      <c r="D232" s="353" t="s">
        <v>361</v>
      </c>
      <c r="E232" s="284"/>
      <c r="F232" s="284"/>
      <c r="G232" s="284"/>
      <c r="H232" s="284"/>
      <c r="I232" s="201"/>
      <c r="J232" s="345"/>
      <c r="K232" s="225"/>
      <c r="L232" s="225"/>
      <c r="M232" s="285"/>
      <c r="N232" s="285"/>
      <c r="O232" s="286"/>
      <c r="P232" s="290"/>
      <c r="Q232" s="287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</row>
    <row r="233" spans="1:49" ht="22.2" thickBot="1" x14ac:dyDescent="0.35">
      <c r="A233" s="148"/>
      <c r="B233" s="161" t="s">
        <v>0</v>
      </c>
      <c r="C233" s="162" t="s">
        <v>6</v>
      </c>
      <c r="D233" s="177" t="s">
        <v>272</v>
      </c>
      <c r="E233" s="372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373"/>
    </row>
    <row r="234" spans="1:49" s="105" customFormat="1" ht="19.8" customHeight="1" x14ac:dyDescent="0.3">
      <c r="A234" s="148"/>
      <c r="B234" s="154" t="s">
        <v>362</v>
      </c>
      <c r="C234" s="154" t="s">
        <v>363</v>
      </c>
      <c r="D234" s="358" t="s">
        <v>364</v>
      </c>
      <c r="E234" s="279"/>
      <c r="F234" s="279"/>
      <c r="G234" s="279"/>
      <c r="H234" s="279"/>
      <c r="I234" s="201"/>
      <c r="J234" s="344"/>
      <c r="K234" s="202" t="str" cm="1">
        <f t="array" ref="K234">IF((AND(J234:J240=1)), "Fully Mapped", "Not/ Partially Mapped")</f>
        <v>Not/ Partially Mapped</v>
      </c>
      <c r="L234" s="202">
        <f>SUM('Workings out'!Q4:Q15)</f>
        <v>0</v>
      </c>
      <c r="M234" s="280"/>
      <c r="N234" s="280"/>
      <c r="O234" s="281"/>
      <c r="P234" s="289"/>
      <c r="Q234" s="282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</row>
    <row r="235" spans="1:49" ht="19.8" customHeight="1" x14ac:dyDescent="0.3">
      <c r="A235" s="148"/>
      <c r="B235" s="150"/>
      <c r="C235" s="150"/>
      <c r="D235" s="359" t="s">
        <v>365</v>
      </c>
      <c r="E235" s="266"/>
      <c r="F235" s="266"/>
      <c r="G235" s="266"/>
      <c r="H235" s="266"/>
      <c r="I235" s="201"/>
      <c r="J235" s="340"/>
      <c r="K235" s="208"/>
      <c r="L235" s="208"/>
      <c r="M235" s="270"/>
      <c r="N235" s="270"/>
      <c r="O235" s="272"/>
      <c r="P235" s="288"/>
      <c r="Q235" s="283"/>
    </row>
    <row r="236" spans="1:49" ht="19.8" customHeight="1" x14ac:dyDescent="0.3">
      <c r="A236" s="148"/>
      <c r="B236" s="150"/>
      <c r="C236" s="150"/>
      <c r="D236" s="359" t="s">
        <v>366</v>
      </c>
      <c r="E236" s="266"/>
      <c r="F236" s="266"/>
      <c r="G236" s="266"/>
      <c r="H236" s="266"/>
      <c r="I236" s="201"/>
      <c r="J236" s="340"/>
      <c r="K236" s="208"/>
      <c r="L236" s="208"/>
      <c r="M236" s="270"/>
      <c r="N236" s="270"/>
      <c r="O236" s="272"/>
      <c r="P236" s="288"/>
      <c r="Q236" s="283"/>
    </row>
    <row r="237" spans="1:49" ht="39.6" x14ac:dyDescent="0.3">
      <c r="A237" s="148"/>
      <c r="B237" s="150"/>
      <c r="C237" s="150"/>
      <c r="D237" s="359" t="s">
        <v>367</v>
      </c>
      <c r="E237" s="266"/>
      <c r="F237" s="266"/>
      <c r="G237" s="266"/>
      <c r="H237" s="266"/>
      <c r="I237" s="201"/>
      <c r="J237" s="340"/>
      <c r="K237" s="208"/>
      <c r="L237" s="208"/>
      <c r="M237" s="270"/>
      <c r="N237" s="270"/>
      <c r="O237" s="272"/>
      <c r="P237" s="288"/>
      <c r="Q237" s="283"/>
    </row>
    <row r="238" spans="1:49" ht="39.6" x14ac:dyDescent="0.3">
      <c r="A238" s="148"/>
      <c r="B238" s="150"/>
      <c r="C238" s="150"/>
      <c r="D238" s="359" t="s">
        <v>368</v>
      </c>
      <c r="E238" s="266"/>
      <c r="F238" s="266"/>
      <c r="G238" s="266"/>
      <c r="H238" s="266"/>
      <c r="I238" s="201"/>
      <c r="J238" s="340"/>
      <c r="K238" s="208"/>
      <c r="L238" s="208"/>
      <c r="M238" s="270"/>
      <c r="N238" s="270"/>
      <c r="O238" s="272"/>
      <c r="P238" s="288"/>
      <c r="Q238" s="283"/>
    </row>
    <row r="239" spans="1:49" ht="39.6" x14ac:dyDescent="0.3">
      <c r="A239" s="148"/>
      <c r="B239" s="150"/>
      <c r="C239" s="150"/>
      <c r="D239" s="360" t="s">
        <v>369</v>
      </c>
      <c r="E239" s="266"/>
      <c r="F239" s="266"/>
      <c r="G239" s="266"/>
      <c r="H239" s="266"/>
      <c r="I239" s="201"/>
      <c r="J239" s="340"/>
      <c r="K239" s="208"/>
      <c r="L239" s="208"/>
      <c r="M239" s="270"/>
      <c r="N239" s="270"/>
      <c r="O239" s="272"/>
      <c r="P239" s="288"/>
      <c r="Q239" s="283"/>
    </row>
    <row r="240" spans="1:49" s="106" customFormat="1" ht="40.200000000000003" thickBot="1" x14ac:dyDescent="0.35">
      <c r="A240" s="148"/>
      <c r="B240" s="160"/>
      <c r="C240" s="160"/>
      <c r="D240" s="364" t="s">
        <v>370</v>
      </c>
      <c r="E240" s="284"/>
      <c r="F240" s="284"/>
      <c r="G240" s="284"/>
      <c r="H240" s="284"/>
      <c r="I240" s="201"/>
      <c r="J240" s="345"/>
      <c r="K240" s="225"/>
      <c r="L240" s="208"/>
      <c r="M240" s="285"/>
      <c r="N240" s="285"/>
      <c r="O240" s="286"/>
      <c r="P240" s="290"/>
      <c r="Q240" s="287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</row>
    <row r="241" spans="1:49" s="105" customFormat="1" ht="19.8" customHeight="1" x14ac:dyDescent="0.3">
      <c r="A241" s="148"/>
      <c r="B241" s="346" t="s">
        <v>371</v>
      </c>
      <c r="C241" s="347" t="s">
        <v>372</v>
      </c>
      <c r="D241" s="348" t="s">
        <v>373</v>
      </c>
      <c r="E241" s="279"/>
      <c r="F241" s="279"/>
      <c r="G241" s="279"/>
      <c r="H241" s="279"/>
      <c r="I241" s="201"/>
      <c r="J241" s="344"/>
      <c r="K241" s="202" t="str" cm="1">
        <f t="array" ref="K241">IF((AND(J241:J245=1)), "Fully Mapped", "Not/ Partially Mapped")</f>
        <v>Not/ Partially Mapped</v>
      </c>
      <c r="L241" s="208"/>
      <c r="M241" s="280"/>
      <c r="N241" s="280"/>
      <c r="O241" s="281"/>
      <c r="P241" s="289"/>
      <c r="Q241" s="282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</row>
    <row r="242" spans="1:49" ht="19.8" customHeight="1" x14ac:dyDescent="0.3">
      <c r="A242" s="148"/>
      <c r="B242" s="181"/>
      <c r="C242" s="349"/>
      <c r="D242" s="350" t="s">
        <v>374</v>
      </c>
      <c r="E242" s="266"/>
      <c r="F242" s="266"/>
      <c r="G242" s="266"/>
      <c r="H242" s="266"/>
      <c r="I242" s="201"/>
      <c r="J242" s="340"/>
      <c r="K242" s="208"/>
      <c r="L242" s="208"/>
      <c r="M242" s="270"/>
      <c r="N242" s="270"/>
      <c r="O242" s="272"/>
      <c r="P242" s="288"/>
      <c r="Q242" s="283"/>
    </row>
    <row r="243" spans="1:49" ht="39.6" x14ac:dyDescent="0.3">
      <c r="A243" s="148"/>
      <c r="B243" s="181"/>
      <c r="C243" s="349"/>
      <c r="D243" s="350" t="s">
        <v>375</v>
      </c>
      <c r="E243" s="266"/>
      <c r="F243" s="266"/>
      <c r="G243" s="266"/>
      <c r="H243" s="266"/>
      <c r="I243" s="201"/>
      <c r="J243" s="340"/>
      <c r="K243" s="208"/>
      <c r="L243" s="208"/>
      <c r="M243" s="270"/>
      <c r="N243" s="270"/>
      <c r="O243" s="272"/>
      <c r="P243" s="288"/>
      <c r="Q243" s="283"/>
    </row>
    <row r="244" spans="1:49" ht="39.6" x14ac:dyDescent="0.3">
      <c r="A244" s="148"/>
      <c r="B244" s="181"/>
      <c r="C244" s="349"/>
      <c r="D244" s="350" t="s">
        <v>376</v>
      </c>
      <c r="E244" s="266"/>
      <c r="F244" s="266"/>
      <c r="G244" s="266"/>
      <c r="H244" s="266"/>
      <c r="I244" s="201"/>
      <c r="J244" s="340"/>
      <c r="K244" s="208"/>
      <c r="L244" s="208"/>
      <c r="M244" s="270"/>
      <c r="N244" s="270"/>
      <c r="O244" s="272"/>
      <c r="P244" s="288"/>
      <c r="Q244" s="283"/>
    </row>
    <row r="245" spans="1:49" s="106" customFormat="1" ht="40.200000000000003" thickBot="1" x14ac:dyDescent="0.35">
      <c r="A245" s="148"/>
      <c r="B245" s="351"/>
      <c r="C245" s="352"/>
      <c r="D245" s="353" t="s">
        <v>377</v>
      </c>
      <c r="E245" s="284"/>
      <c r="F245" s="284"/>
      <c r="G245" s="284"/>
      <c r="H245" s="284"/>
      <c r="I245" s="201"/>
      <c r="J245" s="345"/>
      <c r="K245" s="225"/>
      <c r="L245" s="225"/>
      <c r="M245" s="285"/>
      <c r="N245" s="285"/>
      <c r="O245" s="286"/>
      <c r="P245" s="290"/>
      <c r="Q245" s="287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</row>
    <row r="246" spans="1:49" ht="22.2" thickBot="1" x14ac:dyDescent="0.35">
      <c r="A246" s="198"/>
      <c r="B246" s="170" t="s">
        <v>378</v>
      </c>
      <c r="C246" s="171"/>
      <c r="D246" s="171"/>
      <c r="E246" s="294"/>
      <c r="F246" s="295"/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6"/>
    </row>
    <row r="247" spans="1:49" ht="22.2" thickBot="1" x14ac:dyDescent="0.35">
      <c r="A247" s="198"/>
      <c r="B247" s="163" t="s">
        <v>379</v>
      </c>
      <c r="C247" s="164" t="s">
        <v>35</v>
      </c>
      <c r="D247" s="179" t="s">
        <v>65</v>
      </c>
      <c r="E247" s="297"/>
      <c r="F247" s="298"/>
      <c r="G247" s="298"/>
      <c r="H247" s="298"/>
      <c r="I247" s="298"/>
      <c r="J247" s="298"/>
      <c r="K247" s="298"/>
      <c r="L247" s="298"/>
      <c r="M247" s="298"/>
      <c r="N247" s="298"/>
      <c r="O247" s="298"/>
      <c r="P247" s="298"/>
      <c r="Q247" s="299"/>
    </row>
    <row r="248" spans="1:49" s="105" customFormat="1" ht="39.6" customHeight="1" x14ac:dyDescent="0.3">
      <c r="A248" s="147" t="s">
        <v>382</v>
      </c>
      <c r="B248" s="154" t="s">
        <v>383</v>
      </c>
      <c r="C248" s="154" t="s">
        <v>384</v>
      </c>
      <c r="D248" s="358" t="s">
        <v>385</v>
      </c>
      <c r="E248" s="279"/>
      <c r="F248" s="279"/>
      <c r="G248" s="279"/>
      <c r="H248" s="279"/>
      <c r="I248" s="201"/>
      <c r="J248" s="344"/>
      <c r="K248" s="202" t="str" cm="1">
        <f t="array" ref="K248">IF((AND(J248:J254=1)), "Fully Mapped", "Not/ Partially Mapped")</f>
        <v>Not/ Partially Mapped</v>
      </c>
      <c r="L248" s="202">
        <f>SUM('Workings out'!R4:R19)</f>
        <v>0</v>
      </c>
      <c r="M248" s="280"/>
      <c r="N248" s="280"/>
      <c r="O248" s="281"/>
      <c r="P248" s="289"/>
      <c r="Q248" s="282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</row>
    <row r="249" spans="1:49" ht="39.6" x14ac:dyDescent="0.3">
      <c r="A249" s="148"/>
      <c r="B249" s="150"/>
      <c r="C249" s="150"/>
      <c r="D249" s="359" t="s">
        <v>386</v>
      </c>
      <c r="E249" s="266"/>
      <c r="F249" s="266"/>
      <c r="G249" s="266"/>
      <c r="H249" s="266"/>
      <c r="I249" s="201"/>
      <c r="J249" s="340"/>
      <c r="K249" s="208"/>
      <c r="L249" s="208"/>
      <c r="M249" s="270"/>
      <c r="N249" s="270"/>
      <c r="O249" s="272"/>
      <c r="P249" s="288"/>
      <c r="Q249" s="283"/>
    </row>
    <row r="250" spans="1:49" ht="39.6" x14ac:dyDescent="0.3">
      <c r="A250" s="148"/>
      <c r="B250" s="150"/>
      <c r="C250" s="150"/>
      <c r="D250" s="359" t="s">
        <v>387</v>
      </c>
      <c r="E250" s="266"/>
      <c r="F250" s="266"/>
      <c r="G250" s="266"/>
      <c r="H250" s="266"/>
      <c r="I250" s="201"/>
      <c r="J250" s="340"/>
      <c r="K250" s="208"/>
      <c r="L250" s="208"/>
      <c r="M250" s="270"/>
      <c r="N250" s="270"/>
      <c r="O250" s="272"/>
      <c r="P250" s="288"/>
      <c r="Q250" s="283"/>
    </row>
    <row r="251" spans="1:49" ht="19.8" customHeight="1" x14ac:dyDescent="0.3">
      <c r="A251" s="148"/>
      <c r="B251" s="150"/>
      <c r="C251" s="150"/>
      <c r="D251" s="359" t="s">
        <v>388</v>
      </c>
      <c r="E251" s="266"/>
      <c r="F251" s="266"/>
      <c r="G251" s="266"/>
      <c r="H251" s="266"/>
      <c r="I251" s="201"/>
      <c r="J251" s="340"/>
      <c r="K251" s="208"/>
      <c r="L251" s="208"/>
      <c r="M251" s="270"/>
      <c r="N251" s="270"/>
      <c r="O251" s="272"/>
      <c r="P251" s="288"/>
      <c r="Q251" s="283"/>
    </row>
    <row r="252" spans="1:49" ht="19.8" customHeight="1" x14ac:dyDescent="0.3">
      <c r="A252" s="148"/>
      <c r="B252" s="150"/>
      <c r="C252" s="150"/>
      <c r="D252" s="359" t="s">
        <v>389</v>
      </c>
      <c r="E252" s="266"/>
      <c r="F252" s="266"/>
      <c r="G252" s="266"/>
      <c r="H252" s="266"/>
      <c r="I252" s="201"/>
      <c r="J252" s="340"/>
      <c r="K252" s="208"/>
      <c r="L252" s="208"/>
      <c r="M252" s="270"/>
      <c r="N252" s="270"/>
      <c r="O252" s="272"/>
      <c r="P252" s="288"/>
      <c r="Q252" s="283"/>
    </row>
    <row r="253" spans="1:49" ht="19.8" customHeight="1" x14ac:dyDescent="0.3">
      <c r="A253" s="148"/>
      <c r="B253" s="150"/>
      <c r="C253" s="150"/>
      <c r="D253" s="360" t="s">
        <v>390</v>
      </c>
      <c r="E253" s="266"/>
      <c r="F253" s="266"/>
      <c r="G253" s="266"/>
      <c r="H253" s="266"/>
      <c r="I253" s="201"/>
      <c r="J253" s="340"/>
      <c r="K253" s="208"/>
      <c r="L253" s="208"/>
      <c r="M253" s="270"/>
      <c r="N253" s="270"/>
      <c r="O253" s="272"/>
      <c r="P253" s="288"/>
      <c r="Q253" s="283"/>
    </row>
    <row r="254" spans="1:49" s="106" customFormat="1" ht="20.399999999999999" customHeight="1" thickBot="1" x14ac:dyDescent="0.35">
      <c r="A254" s="148"/>
      <c r="B254" s="160"/>
      <c r="C254" s="160"/>
      <c r="D254" s="364" t="s">
        <v>391</v>
      </c>
      <c r="E254" s="284"/>
      <c r="F254" s="284"/>
      <c r="G254" s="284"/>
      <c r="H254" s="284"/>
      <c r="I254" s="201"/>
      <c r="J254" s="345"/>
      <c r="K254" s="225"/>
      <c r="L254" s="208"/>
      <c r="M254" s="285"/>
      <c r="N254" s="285"/>
      <c r="O254" s="286"/>
      <c r="P254" s="290"/>
      <c r="Q254" s="287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</row>
    <row r="255" spans="1:49" s="105" customFormat="1" ht="19.8" customHeight="1" x14ac:dyDescent="0.3">
      <c r="A255" s="148"/>
      <c r="B255" s="365" t="s">
        <v>392</v>
      </c>
      <c r="C255" s="159" t="s">
        <v>393</v>
      </c>
      <c r="D255" s="360" t="s">
        <v>394</v>
      </c>
      <c r="E255" s="279"/>
      <c r="F255" s="279"/>
      <c r="G255" s="279"/>
      <c r="H255" s="279"/>
      <c r="I255" s="201"/>
      <c r="J255" s="344"/>
      <c r="K255" s="202" t="str" cm="1">
        <f t="array" ref="K255">IF((AND(J255:J260=1)), "Fully Mapped", "Not/ Partially Mapped")</f>
        <v>Not/ Partially Mapped</v>
      </c>
      <c r="L255" s="208"/>
      <c r="M255" s="280"/>
      <c r="N255" s="280"/>
      <c r="O255" s="281"/>
      <c r="P255" s="289"/>
      <c r="Q255" s="282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</row>
    <row r="256" spans="1:49" ht="19.8" customHeight="1" x14ac:dyDescent="0.3">
      <c r="A256" s="148"/>
      <c r="B256" s="366"/>
      <c r="C256" s="150"/>
      <c r="D256" s="359" t="s">
        <v>395</v>
      </c>
      <c r="E256" s="266"/>
      <c r="F256" s="266"/>
      <c r="G256" s="266"/>
      <c r="H256" s="266"/>
      <c r="I256" s="201"/>
      <c r="J256" s="340"/>
      <c r="K256" s="208"/>
      <c r="L256" s="208"/>
      <c r="M256" s="270"/>
      <c r="N256" s="270"/>
      <c r="O256" s="272"/>
      <c r="P256" s="288"/>
      <c r="Q256" s="283"/>
    </row>
    <row r="257" spans="1:49" ht="19.8" customHeight="1" x14ac:dyDescent="0.3">
      <c r="A257" s="148"/>
      <c r="B257" s="366"/>
      <c r="C257" s="150"/>
      <c r="D257" s="359" t="s">
        <v>396</v>
      </c>
      <c r="E257" s="266"/>
      <c r="F257" s="266"/>
      <c r="G257" s="266"/>
      <c r="H257" s="266"/>
      <c r="I257" s="201"/>
      <c r="J257" s="340"/>
      <c r="K257" s="208"/>
      <c r="L257" s="208"/>
      <c r="M257" s="270"/>
      <c r="N257" s="270"/>
      <c r="O257" s="272"/>
      <c r="P257" s="288"/>
      <c r="Q257" s="283"/>
    </row>
    <row r="258" spans="1:49" ht="19.8" customHeight="1" x14ac:dyDescent="0.3">
      <c r="A258" s="148"/>
      <c r="B258" s="366"/>
      <c r="C258" s="150"/>
      <c r="D258" s="359" t="s">
        <v>397</v>
      </c>
      <c r="E258" s="266"/>
      <c r="F258" s="266"/>
      <c r="G258" s="266"/>
      <c r="H258" s="266"/>
      <c r="I258" s="201"/>
      <c r="J258" s="340"/>
      <c r="K258" s="208"/>
      <c r="L258" s="208"/>
      <c r="M258" s="270"/>
      <c r="N258" s="270"/>
      <c r="O258" s="272"/>
      <c r="P258" s="288"/>
      <c r="Q258" s="283"/>
    </row>
    <row r="259" spans="1:49" ht="19.8" customHeight="1" x14ac:dyDescent="0.3">
      <c r="A259" s="148"/>
      <c r="B259" s="366"/>
      <c r="C259" s="150"/>
      <c r="D259" s="359" t="s">
        <v>398</v>
      </c>
      <c r="E259" s="266"/>
      <c r="F259" s="266"/>
      <c r="G259" s="266"/>
      <c r="H259" s="266"/>
      <c r="I259" s="201"/>
      <c r="J259" s="340"/>
      <c r="K259" s="208"/>
      <c r="L259" s="208"/>
      <c r="M259" s="270"/>
      <c r="N259" s="270"/>
      <c r="O259" s="272"/>
      <c r="P259" s="288"/>
      <c r="Q259" s="283"/>
    </row>
    <row r="260" spans="1:49" s="106" customFormat="1" ht="40.200000000000003" thickBot="1" x14ac:dyDescent="0.35">
      <c r="A260" s="148"/>
      <c r="B260" s="367"/>
      <c r="C260" s="156"/>
      <c r="D260" s="363" t="s">
        <v>399</v>
      </c>
      <c r="E260" s="284"/>
      <c r="F260" s="284"/>
      <c r="G260" s="284"/>
      <c r="H260" s="284"/>
      <c r="I260" s="201"/>
      <c r="J260" s="345"/>
      <c r="K260" s="225"/>
      <c r="L260" s="208"/>
      <c r="M260" s="285"/>
      <c r="N260" s="285"/>
      <c r="O260" s="286"/>
      <c r="P260" s="290"/>
      <c r="Q260" s="287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</row>
    <row r="261" spans="1:49" s="105" customFormat="1" ht="19.8" customHeight="1" x14ac:dyDescent="0.3">
      <c r="A261" s="148"/>
      <c r="B261" s="154" t="s">
        <v>400</v>
      </c>
      <c r="C261" s="154" t="s">
        <v>401</v>
      </c>
      <c r="D261" s="358" t="s">
        <v>402</v>
      </c>
      <c r="E261" s="279"/>
      <c r="F261" s="279"/>
      <c r="G261" s="279"/>
      <c r="H261" s="279"/>
      <c r="I261" s="201"/>
      <c r="J261" s="344"/>
      <c r="K261" s="202" t="str" cm="1">
        <f t="array" ref="K261">IF((AND(J261:J263=1)), "Fully Mapped", "Not/ Partially Mapped")</f>
        <v>Not/ Partially Mapped</v>
      </c>
      <c r="L261" s="208"/>
      <c r="M261" s="280"/>
      <c r="N261" s="280"/>
      <c r="O261" s="281"/>
      <c r="P261" s="289"/>
      <c r="Q261" s="282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</row>
    <row r="262" spans="1:49" ht="19.8" customHeight="1" x14ac:dyDescent="0.3">
      <c r="A262" s="148"/>
      <c r="B262" s="150"/>
      <c r="C262" s="150"/>
      <c r="D262" s="359" t="s">
        <v>403</v>
      </c>
      <c r="E262" s="266"/>
      <c r="F262" s="266"/>
      <c r="G262" s="266"/>
      <c r="H262" s="266"/>
      <c r="I262" s="201"/>
      <c r="J262" s="340"/>
      <c r="K262" s="208"/>
      <c r="L262" s="208"/>
      <c r="M262" s="270"/>
      <c r="N262" s="270"/>
      <c r="O262" s="272"/>
      <c r="P262" s="288"/>
      <c r="Q262" s="283"/>
    </row>
    <row r="263" spans="1:49" s="106" customFormat="1" ht="40.200000000000003" thickBot="1" x14ac:dyDescent="0.35">
      <c r="A263" s="148"/>
      <c r="B263" s="156"/>
      <c r="C263" s="156"/>
      <c r="D263" s="376" t="s">
        <v>404</v>
      </c>
      <c r="E263" s="284"/>
      <c r="F263" s="284"/>
      <c r="G263" s="284"/>
      <c r="H263" s="284"/>
      <c r="I263" s="201"/>
      <c r="J263" s="345"/>
      <c r="K263" s="225"/>
      <c r="L263" s="225"/>
      <c r="M263" s="285"/>
      <c r="N263" s="285"/>
      <c r="O263" s="286"/>
      <c r="P263" s="290"/>
      <c r="Q263" s="287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</row>
    <row r="264" spans="1:49" ht="22.2" thickBot="1" x14ac:dyDescent="0.35">
      <c r="A264" s="148"/>
      <c r="B264" s="161" t="s">
        <v>0</v>
      </c>
      <c r="C264" s="162" t="s">
        <v>6</v>
      </c>
      <c r="D264" s="177" t="s">
        <v>272</v>
      </c>
      <c r="E264" s="377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378"/>
    </row>
    <row r="265" spans="1:49" s="105" customFormat="1" ht="39.6" customHeight="1" x14ac:dyDescent="0.3">
      <c r="A265" s="148"/>
      <c r="B265" s="154" t="s">
        <v>405</v>
      </c>
      <c r="C265" s="154" t="s">
        <v>406</v>
      </c>
      <c r="D265" s="358" t="s">
        <v>407</v>
      </c>
      <c r="E265" s="279"/>
      <c r="F265" s="279"/>
      <c r="G265" s="279"/>
      <c r="H265" s="279"/>
      <c r="I265" s="201"/>
      <c r="J265" s="344"/>
      <c r="K265" s="202" t="str" cm="1">
        <f t="array" ref="K265">IF((AND(J265:J266=1)), "Fully Mapped", "Not/ Partially Mapped")</f>
        <v>Not/ Partially Mapped</v>
      </c>
      <c r="L265" s="202">
        <f>SUM('Workings out'!S4:S10)</f>
        <v>0</v>
      </c>
      <c r="M265" s="280"/>
      <c r="N265" s="280"/>
      <c r="O265" s="281"/>
      <c r="P265" s="289"/>
      <c r="Q265" s="282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</row>
    <row r="266" spans="1:49" s="106" customFormat="1" ht="40.200000000000003" thickBot="1" x14ac:dyDescent="0.35">
      <c r="A266" s="148"/>
      <c r="B266" s="156"/>
      <c r="C266" s="156"/>
      <c r="D266" s="376" t="s">
        <v>408</v>
      </c>
      <c r="E266" s="284"/>
      <c r="F266" s="284"/>
      <c r="G266" s="284"/>
      <c r="H266" s="284"/>
      <c r="I266" s="201"/>
      <c r="J266" s="345"/>
      <c r="K266" s="225"/>
      <c r="L266" s="208"/>
      <c r="M266" s="285"/>
      <c r="N266" s="285"/>
      <c r="O266" s="286"/>
      <c r="P266" s="290"/>
      <c r="Q266" s="287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</row>
    <row r="267" spans="1:49" s="105" customFormat="1" ht="39.6" customHeight="1" x14ac:dyDescent="0.3">
      <c r="A267" s="148"/>
      <c r="B267" s="154" t="s">
        <v>409</v>
      </c>
      <c r="C267" s="154" t="s">
        <v>410</v>
      </c>
      <c r="D267" s="358" t="s">
        <v>411</v>
      </c>
      <c r="E267" s="279"/>
      <c r="F267" s="279"/>
      <c r="G267" s="279"/>
      <c r="H267" s="279"/>
      <c r="I267" s="201"/>
      <c r="J267" s="344"/>
      <c r="K267" s="202" t="str" cm="1">
        <f t="array" ref="K267">IF((AND(J267:J268=1)), "Fully Mapped", "Not/ Partially Mapped")</f>
        <v>Not/ Partially Mapped</v>
      </c>
      <c r="L267" s="208"/>
      <c r="M267" s="280"/>
      <c r="N267" s="280"/>
      <c r="O267" s="281"/>
      <c r="P267" s="289"/>
      <c r="Q267" s="282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</row>
    <row r="268" spans="1:49" s="106" customFormat="1" ht="40.200000000000003" thickBot="1" x14ac:dyDescent="0.35">
      <c r="A268" s="148"/>
      <c r="B268" s="156"/>
      <c r="C268" s="156"/>
      <c r="D268" s="376" t="s">
        <v>412</v>
      </c>
      <c r="E268" s="284"/>
      <c r="F268" s="284"/>
      <c r="G268" s="284"/>
      <c r="H268" s="284"/>
      <c r="I268" s="201"/>
      <c r="J268" s="345"/>
      <c r="K268" s="225"/>
      <c r="L268" s="208"/>
      <c r="M268" s="285"/>
      <c r="N268" s="285"/>
      <c r="O268" s="286"/>
      <c r="P268" s="290"/>
      <c r="Q268" s="287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</row>
    <row r="269" spans="1:49" s="105" customFormat="1" ht="39.6" customHeight="1" x14ac:dyDescent="0.3">
      <c r="A269" s="148"/>
      <c r="B269" s="154" t="s">
        <v>413</v>
      </c>
      <c r="C269" s="154" t="s">
        <v>414</v>
      </c>
      <c r="D269" s="374" t="s">
        <v>415</v>
      </c>
      <c r="E269" s="279"/>
      <c r="F269" s="279"/>
      <c r="G269" s="279"/>
      <c r="H269" s="279"/>
      <c r="I269" s="201"/>
      <c r="J269" s="344"/>
      <c r="K269" s="202" t="str" cm="1">
        <f t="array" ref="K269">IF((AND(J269:J271=1)), "Fully Mapped", "Not/ Partially Mapped")</f>
        <v>Not/ Partially Mapped</v>
      </c>
      <c r="L269" s="208"/>
      <c r="M269" s="280"/>
      <c r="N269" s="280"/>
      <c r="O269" s="281"/>
      <c r="P269" s="289"/>
      <c r="Q269" s="282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</row>
    <row r="270" spans="1:49" ht="39.6" x14ac:dyDescent="0.3">
      <c r="A270" s="148"/>
      <c r="B270" s="150"/>
      <c r="C270" s="150"/>
      <c r="D270" s="375" t="s">
        <v>416</v>
      </c>
      <c r="E270" s="266"/>
      <c r="F270" s="266"/>
      <c r="G270" s="266"/>
      <c r="H270" s="266"/>
      <c r="I270" s="201"/>
      <c r="J270" s="340"/>
      <c r="K270" s="208"/>
      <c r="L270" s="208"/>
      <c r="M270" s="270"/>
      <c r="N270" s="270"/>
      <c r="O270" s="272"/>
      <c r="P270" s="288"/>
      <c r="Q270" s="283"/>
    </row>
    <row r="271" spans="1:49" s="106" customFormat="1" ht="20.399999999999999" customHeight="1" thickBot="1" x14ac:dyDescent="0.35">
      <c r="A271" s="148"/>
      <c r="B271" s="156"/>
      <c r="C271" s="160"/>
      <c r="D271" s="385" t="s">
        <v>417</v>
      </c>
      <c r="E271" s="284"/>
      <c r="F271" s="284"/>
      <c r="G271" s="284"/>
      <c r="H271" s="284"/>
      <c r="I271" s="201"/>
      <c r="J271" s="345"/>
      <c r="K271" s="225"/>
      <c r="L271" s="225"/>
      <c r="M271" s="285"/>
      <c r="N271" s="285"/>
      <c r="O271" s="286"/>
      <c r="P271" s="290"/>
      <c r="Q271" s="287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</row>
    <row r="272" spans="1:49" ht="22.2" thickBot="1" x14ac:dyDescent="0.35">
      <c r="A272" s="198"/>
      <c r="B272" s="161" t="s">
        <v>379</v>
      </c>
      <c r="C272" s="162" t="s">
        <v>35</v>
      </c>
      <c r="D272" s="177" t="s">
        <v>65</v>
      </c>
      <c r="E272" s="372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373"/>
    </row>
    <row r="273" spans="1:49" s="105" customFormat="1" ht="19.8" customHeight="1" x14ac:dyDescent="0.3">
      <c r="A273" s="147" t="s">
        <v>418</v>
      </c>
      <c r="B273" s="346" t="s">
        <v>419</v>
      </c>
      <c r="C273" s="347" t="s">
        <v>420</v>
      </c>
      <c r="D273" s="348" t="s">
        <v>421</v>
      </c>
      <c r="E273" s="279"/>
      <c r="F273" s="279"/>
      <c r="G273" s="279"/>
      <c r="H273" s="279"/>
      <c r="I273" s="201"/>
      <c r="J273" s="344"/>
      <c r="K273" s="202" t="str" cm="1">
        <f t="array" ref="K273">IF((AND(J273:J277=1)), "Fully Mapped", "Not/ Partially Mapped")</f>
        <v>Not/ Partially Mapped</v>
      </c>
      <c r="L273" s="202">
        <f>SUM('Workings out'!T4:T8)</f>
        <v>0</v>
      </c>
      <c r="M273" s="280"/>
      <c r="N273" s="280"/>
      <c r="O273" s="281"/>
      <c r="P273" s="289"/>
      <c r="Q273" s="282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</row>
    <row r="274" spans="1:49" ht="19.8" customHeight="1" x14ac:dyDescent="0.3">
      <c r="A274" s="148"/>
      <c r="B274" s="181"/>
      <c r="C274" s="349"/>
      <c r="D274" s="350" t="s">
        <v>422</v>
      </c>
      <c r="E274" s="266"/>
      <c r="F274" s="266"/>
      <c r="G274" s="266"/>
      <c r="H274" s="266"/>
      <c r="I274" s="201"/>
      <c r="J274" s="340"/>
      <c r="K274" s="208"/>
      <c r="L274" s="208"/>
      <c r="M274" s="270"/>
      <c r="N274" s="270"/>
      <c r="O274" s="272"/>
      <c r="P274" s="288"/>
      <c r="Q274" s="283"/>
    </row>
    <row r="275" spans="1:49" ht="19.8" customHeight="1" x14ac:dyDescent="0.3">
      <c r="A275" s="148"/>
      <c r="B275" s="181"/>
      <c r="C275" s="349"/>
      <c r="D275" s="350" t="s">
        <v>423</v>
      </c>
      <c r="E275" s="266"/>
      <c r="F275" s="266"/>
      <c r="G275" s="266"/>
      <c r="H275" s="266"/>
      <c r="I275" s="201"/>
      <c r="J275" s="340"/>
      <c r="K275" s="208"/>
      <c r="L275" s="208"/>
      <c r="M275" s="270"/>
      <c r="N275" s="270"/>
      <c r="O275" s="272"/>
      <c r="P275" s="288"/>
      <c r="Q275" s="283"/>
    </row>
    <row r="276" spans="1:49" ht="39.6" x14ac:dyDescent="0.3">
      <c r="A276" s="148"/>
      <c r="B276" s="181"/>
      <c r="C276" s="349"/>
      <c r="D276" s="350" t="s">
        <v>424</v>
      </c>
      <c r="E276" s="266"/>
      <c r="F276" s="266"/>
      <c r="G276" s="266"/>
      <c r="H276" s="266"/>
      <c r="I276" s="201"/>
      <c r="J276" s="340"/>
      <c r="K276" s="208"/>
      <c r="L276" s="208"/>
      <c r="M276" s="270"/>
      <c r="N276" s="270"/>
      <c r="O276" s="272"/>
      <c r="P276" s="288"/>
      <c r="Q276" s="283"/>
    </row>
    <row r="277" spans="1:49" s="106" customFormat="1" ht="20.399999999999999" customHeight="1" thickBot="1" x14ac:dyDescent="0.35">
      <c r="A277" s="148"/>
      <c r="B277" s="351"/>
      <c r="C277" s="352"/>
      <c r="D277" s="353" t="s">
        <v>425</v>
      </c>
      <c r="E277" s="284"/>
      <c r="F277" s="284"/>
      <c r="G277" s="284"/>
      <c r="H277" s="284"/>
      <c r="I277" s="201"/>
      <c r="J277" s="345"/>
      <c r="K277" s="225"/>
      <c r="L277" s="225"/>
      <c r="M277" s="285"/>
      <c r="N277" s="285"/>
      <c r="O277" s="286"/>
      <c r="P277" s="290"/>
      <c r="Q277" s="287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</row>
    <row r="278" spans="1:49" ht="22.2" thickBot="1" x14ac:dyDescent="0.35">
      <c r="A278" s="148"/>
      <c r="B278" s="161" t="s">
        <v>0</v>
      </c>
      <c r="C278" s="162" t="s">
        <v>6</v>
      </c>
      <c r="D278" s="399" t="s">
        <v>272</v>
      </c>
      <c r="E278" s="372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373"/>
    </row>
    <row r="279" spans="1:49" s="105" customFormat="1" ht="39.6" x14ac:dyDescent="0.3">
      <c r="A279" s="148"/>
      <c r="B279" s="365" t="s">
        <v>426</v>
      </c>
      <c r="C279" s="159" t="s">
        <v>427</v>
      </c>
      <c r="D279" s="360" t="s">
        <v>428</v>
      </c>
      <c r="E279" s="279"/>
      <c r="F279" s="279"/>
      <c r="G279" s="279"/>
      <c r="H279" s="279"/>
      <c r="I279" s="201"/>
      <c r="J279" s="344"/>
      <c r="K279" s="202" t="str" cm="1">
        <f t="array" ref="K279">IF((AND(J279:J284=1)), "Fully Mapped", "Not/ Partially Mapped")</f>
        <v>Not/ Partially Mapped</v>
      </c>
      <c r="L279" s="202">
        <f>SUM('Workings out'!U4:U20)</f>
        <v>0</v>
      </c>
      <c r="M279" s="280"/>
      <c r="N279" s="280"/>
      <c r="O279" s="281"/>
      <c r="P279" s="289"/>
      <c r="Q279" s="282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</row>
    <row r="280" spans="1:49" ht="19.8" customHeight="1" x14ac:dyDescent="0.3">
      <c r="A280" s="148"/>
      <c r="B280" s="366"/>
      <c r="C280" s="150"/>
      <c r="D280" s="359" t="s">
        <v>429</v>
      </c>
      <c r="E280" s="266"/>
      <c r="F280" s="266"/>
      <c r="G280" s="266"/>
      <c r="H280" s="266"/>
      <c r="I280" s="201"/>
      <c r="J280" s="340"/>
      <c r="K280" s="208"/>
      <c r="L280" s="208"/>
      <c r="M280" s="270"/>
      <c r="N280" s="270"/>
      <c r="O280" s="272"/>
      <c r="P280" s="288"/>
      <c r="Q280" s="283"/>
    </row>
    <row r="281" spans="1:49" ht="19.8" customHeight="1" x14ac:dyDescent="0.3">
      <c r="A281" s="148"/>
      <c r="B281" s="366"/>
      <c r="C281" s="150"/>
      <c r="D281" s="359" t="s">
        <v>430</v>
      </c>
      <c r="E281" s="266"/>
      <c r="F281" s="266"/>
      <c r="G281" s="266"/>
      <c r="H281" s="266"/>
      <c r="I281" s="201"/>
      <c r="J281" s="340"/>
      <c r="K281" s="208"/>
      <c r="L281" s="208"/>
      <c r="M281" s="270"/>
      <c r="N281" s="270"/>
      <c r="O281" s="272"/>
      <c r="P281" s="288"/>
      <c r="Q281" s="283"/>
    </row>
    <row r="282" spans="1:49" ht="59.4" x14ac:dyDescent="0.3">
      <c r="A282" s="148"/>
      <c r="B282" s="366"/>
      <c r="C282" s="150"/>
      <c r="D282" s="359" t="s">
        <v>431</v>
      </c>
      <c r="E282" s="266"/>
      <c r="F282" s="266"/>
      <c r="G282" s="266"/>
      <c r="H282" s="266"/>
      <c r="I282" s="201"/>
      <c r="J282" s="340"/>
      <c r="K282" s="208"/>
      <c r="L282" s="208"/>
      <c r="M282" s="270"/>
      <c r="N282" s="270"/>
      <c r="O282" s="272"/>
      <c r="P282" s="288"/>
      <c r="Q282" s="283"/>
    </row>
    <row r="283" spans="1:49" ht="39.6" x14ac:dyDescent="0.3">
      <c r="A283" s="148"/>
      <c r="B283" s="366"/>
      <c r="C283" s="150"/>
      <c r="D283" s="359" t="s">
        <v>432</v>
      </c>
      <c r="E283" s="266"/>
      <c r="F283" s="266"/>
      <c r="G283" s="266"/>
      <c r="H283" s="266"/>
      <c r="I283" s="201"/>
      <c r="J283" s="340"/>
      <c r="K283" s="208"/>
      <c r="L283" s="208"/>
      <c r="M283" s="270"/>
      <c r="N283" s="270"/>
      <c r="O283" s="272"/>
      <c r="P283" s="288"/>
      <c r="Q283" s="283"/>
    </row>
    <row r="284" spans="1:49" s="106" customFormat="1" ht="20.399999999999999" customHeight="1" thickBot="1" x14ac:dyDescent="0.35">
      <c r="A284" s="148"/>
      <c r="B284" s="367"/>
      <c r="C284" s="156"/>
      <c r="D284" s="363" t="s">
        <v>433</v>
      </c>
      <c r="E284" s="284"/>
      <c r="F284" s="284"/>
      <c r="G284" s="284"/>
      <c r="H284" s="284"/>
      <c r="I284" s="201"/>
      <c r="J284" s="345"/>
      <c r="K284" s="225"/>
      <c r="L284" s="208"/>
      <c r="M284" s="285"/>
      <c r="N284" s="285"/>
      <c r="O284" s="286"/>
      <c r="P284" s="290"/>
      <c r="Q284" s="287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</row>
    <row r="285" spans="1:49" s="105" customFormat="1" ht="19.8" customHeight="1" x14ac:dyDescent="0.3">
      <c r="A285" s="148"/>
      <c r="B285" s="322" t="s">
        <v>434</v>
      </c>
      <c r="C285" s="155" t="s">
        <v>435</v>
      </c>
      <c r="D285" s="319" t="s">
        <v>436</v>
      </c>
      <c r="E285" s="279"/>
      <c r="F285" s="279"/>
      <c r="G285" s="279"/>
      <c r="H285" s="279"/>
      <c r="I285" s="201"/>
      <c r="J285" s="344"/>
      <c r="K285" s="202" t="str" cm="1">
        <f t="array" ref="K285">IF((AND(J285:J292=1)), "Fully Mapped", "Not/ Partially Mapped")</f>
        <v>Not/ Partially Mapped</v>
      </c>
      <c r="L285" s="208"/>
      <c r="M285" s="280"/>
      <c r="N285" s="280"/>
      <c r="O285" s="281"/>
      <c r="P285" s="289"/>
      <c r="Q285" s="282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</row>
    <row r="286" spans="1:49" ht="19.8" customHeight="1" x14ac:dyDescent="0.3">
      <c r="A286" s="148"/>
      <c r="B286" s="323"/>
      <c r="C286" s="151"/>
      <c r="D286" s="320" t="s">
        <v>437</v>
      </c>
      <c r="E286" s="266"/>
      <c r="F286" s="266"/>
      <c r="G286" s="266"/>
      <c r="H286" s="266"/>
      <c r="I286" s="201"/>
      <c r="J286" s="340"/>
      <c r="K286" s="208"/>
      <c r="L286" s="208"/>
      <c r="M286" s="270"/>
      <c r="N286" s="270"/>
      <c r="O286" s="272"/>
      <c r="P286" s="288"/>
      <c r="Q286" s="283"/>
    </row>
    <row r="287" spans="1:49" ht="19.8" customHeight="1" x14ac:dyDescent="0.3">
      <c r="A287" s="148"/>
      <c r="B287" s="323"/>
      <c r="C287" s="151"/>
      <c r="D287" s="320" t="s">
        <v>438</v>
      </c>
      <c r="E287" s="266"/>
      <c r="F287" s="266"/>
      <c r="G287" s="266"/>
      <c r="H287" s="266"/>
      <c r="I287" s="201"/>
      <c r="J287" s="340"/>
      <c r="K287" s="208"/>
      <c r="L287" s="208"/>
      <c r="M287" s="270"/>
      <c r="N287" s="270"/>
      <c r="O287" s="272"/>
      <c r="P287" s="288"/>
      <c r="Q287" s="283"/>
    </row>
    <row r="288" spans="1:49" ht="19.8" customHeight="1" x14ac:dyDescent="0.3">
      <c r="A288" s="148"/>
      <c r="B288" s="323"/>
      <c r="C288" s="151"/>
      <c r="D288" s="320" t="s">
        <v>439</v>
      </c>
      <c r="E288" s="266"/>
      <c r="F288" s="266"/>
      <c r="G288" s="266"/>
      <c r="H288" s="266"/>
      <c r="I288" s="201"/>
      <c r="J288" s="340"/>
      <c r="K288" s="208"/>
      <c r="L288" s="208"/>
      <c r="M288" s="270"/>
      <c r="N288" s="270"/>
      <c r="O288" s="272"/>
      <c r="P288" s="288"/>
      <c r="Q288" s="283"/>
    </row>
    <row r="289" spans="1:49" ht="39.6" x14ac:dyDescent="0.3">
      <c r="A289" s="148"/>
      <c r="B289" s="323"/>
      <c r="C289" s="151"/>
      <c r="D289" s="320" t="s">
        <v>440</v>
      </c>
      <c r="E289" s="266"/>
      <c r="F289" s="266"/>
      <c r="G289" s="266"/>
      <c r="H289" s="266"/>
      <c r="I289" s="201"/>
      <c r="J289" s="340"/>
      <c r="K289" s="208"/>
      <c r="L289" s="208"/>
      <c r="M289" s="270"/>
      <c r="N289" s="270"/>
      <c r="O289" s="272"/>
      <c r="P289" s="288"/>
      <c r="Q289" s="283"/>
    </row>
    <row r="290" spans="1:49" ht="19.8" customHeight="1" x14ac:dyDescent="0.3">
      <c r="A290" s="148"/>
      <c r="B290" s="323"/>
      <c r="C290" s="151"/>
      <c r="D290" s="320" t="s">
        <v>441</v>
      </c>
      <c r="E290" s="266"/>
      <c r="F290" s="266"/>
      <c r="G290" s="266"/>
      <c r="H290" s="266"/>
      <c r="I290" s="201"/>
      <c r="J290" s="340"/>
      <c r="K290" s="208"/>
      <c r="L290" s="208"/>
      <c r="M290" s="270"/>
      <c r="N290" s="270"/>
      <c r="O290" s="272"/>
      <c r="P290" s="288"/>
      <c r="Q290" s="283"/>
    </row>
    <row r="291" spans="1:49" ht="19.8" customHeight="1" x14ac:dyDescent="0.3">
      <c r="A291" s="148"/>
      <c r="B291" s="323"/>
      <c r="C291" s="151"/>
      <c r="D291" s="320" t="s">
        <v>442</v>
      </c>
      <c r="E291" s="266"/>
      <c r="F291" s="266"/>
      <c r="G291" s="266"/>
      <c r="H291" s="266"/>
      <c r="I291" s="201"/>
      <c r="J291" s="340"/>
      <c r="K291" s="208"/>
      <c r="L291" s="208"/>
      <c r="M291" s="270"/>
      <c r="N291" s="270"/>
      <c r="O291" s="272"/>
      <c r="P291" s="288"/>
      <c r="Q291" s="283"/>
    </row>
    <row r="292" spans="1:49" s="106" customFormat="1" ht="40.200000000000003" thickBot="1" x14ac:dyDescent="0.35">
      <c r="A292" s="148"/>
      <c r="B292" s="323"/>
      <c r="C292" s="151"/>
      <c r="D292" s="321" t="s">
        <v>443</v>
      </c>
      <c r="E292" s="284"/>
      <c r="F292" s="284"/>
      <c r="G292" s="284"/>
      <c r="H292" s="284"/>
      <c r="I292" s="201"/>
      <c r="J292" s="345"/>
      <c r="K292" s="225"/>
      <c r="L292" s="208"/>
      <c r="M292" s="285"/>
      <c r="N292" s="285"/>
      <c r="O292" s="286"/>
      <c r="P292" s="290"/>
      <c r="Q292" s="287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</row>
    <row r="293" spans="1:49" s="105" customFormat="1" ht="39.6" customHeight="1" x14ac:dyDescent="0.3">
      <c r="A293" s="148"/>
      <c r="B293" s="346" t="s">
        <v>444</v>
      </c>
      <c r="C293" s="154" t="s">
        <v>445</v>
      </c>
      <c r="D293" s="374" t="s">
        <v>446</v>
      </c>
      <c r="E293" s="279"/>
      <c r="F293" s="279"/>
      <c r="G293" s="279"/>
      <c r="H293" s="279"/>
      <c r="I293" s="201"/>
      <c r="J293" s="344"/>
      <c r="K293" s="202" t="str" cm="1">
        <f t="array" ref="K293">IF((AND(J293:J295=1)), "Fully Mapped", "Not/ Partially Mapped")</f>
        <v>Not/ Partially Mapped</v>
      </c>
      <c r="L293" s="208"/>
      <c r="M293" s="280"/>
      <c r="N293" s="280"/>
      <c r="O293" s="281"/>
      <c r="P293" s="289"/>
      <c r="Q293" s="282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</row>
    <row r="294" spans="1:49" ht="39.6" x14ac:dyDescent="0.3">
      <c r="A294" s="148"/>
      <c r="B294" s="181"/>
      <c r="C294" s="150"/>
      <c r="D294" s="375" t="s">
        <v>447</v>
      </c>
      <c r="E294" s="266"/>
      <c r="F294" s="266"/>
      <c r="G294" s="266"/>
      <c r="H294" s="266"/>
      <c r="I294" s="201"/>
      <c r="J294" s="340"/>
      <c r="K294" s="208"/>
      <c r="L294" s="208"/>
      <c r="M294" s="270"/>
      <c r="N294" s="270"/>
      <c r="O294" s="272"/>
      <c r="P294" s="288"/>
      <c r="Q294" s="283"/>
    </row>
    <row r="295" spans="1:49" s="106" customFormat="1" ht="20.399999999999999" customHeight="1" thickBot="1" x14ac:dyDescent="0.35">
      <c r="A295" s="149"/>
      <c r="B295" s="181"/>
      <c r="C295" s="160"/>
      <c r="D295" s="375" t="s">
        <v>448</v>
      </c>
      <c r="E295" s="284"/>
      <c r="F295" s="284"/>
      <c r="G295" s="284"/>
      <c r="H295" s="284"/>
      <c r="I295" s="201"/>
      <c r="J295" s="345"/>
      <c r="K295" s="225"/>
      <c r="L295" s="225"/>
      <c r="M295" s="285"/>
      <c r="N295" s="285"/>
      <c r="O295" s="286"/>
      <c r="P295" s="290"/>
      <c r="Q295" s="287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</row>
    <row r="296" spans="1:49" ht="22.2" thickBot="1" x14ac:dyDescent="0.35">
      <c r="A296" s="199"/>
      <c r="B296" s="125" t="s">
        <v>545</v>
      </c>
      <c r="C296" s="178"/>
      <c r="D296" s="178"/>
      <c r="E296" s="377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378"/>
    </row>
    <row r="297" spans="1:49" ht="22.2" thickBot="1" x14ac:dyDescent="0.35">
      <c r="A297" s="198"/>
      <c r="B297" s="161" t="s">
        <v>379</v>
      </c>
      <c r="C297" s="162" t="s">
        <v>35</v>
      </c>
      <c r="D297" s="398" t="s">
        <v>65</v>
      </c>
      <c r="E297" s="412"/>
      <c r="F297" s="303"/>
      <c r="G297" s="303"/>
      <c r="H297" s="303"/>
      <c r="I297" s="303"/>
      <c r="J297" s="303"/>
      <c r="K297" s="303"/>
      <c r="L297" s="303"/>
      <c r="M297" s="303"/>
      <c r="N297" s="303"/>
      <c r="O297" s="303"/>
      <c r="P297" s="303"/>
      <c r="Q297" s="413"/>
    </row>
    <row r="298" spans="1:49" s="105" customFormat="1" ht="19.8" customHeight="1" x14ac:dyDescent="0.3">
      <c r="A298" s="147" t="s">
        <v>449</v>
      </c>
      <c r="B298" s="154" t="s">
        <v>450</v>
      </c>
      <c r="C298" s="154" t="s">
        <v>451</v>
      </c>
      <c r="D298" s="354" t="s">
        <v>452</v>
      </c>
      <c r="E298" s="279"/>
      <c r="F298" s="279"/>
      <c r="G298" s="279"/>
      <c r="H298" s="279"/>
      <c r="I298" s="201"/>
      <c r="J298" s="344"/>
      <c r="K298" s="202" t="str" cm="1">
        <f t="array" ref="K298">IF((AND(J298:J301=1)), "Fully Mapped", "Not/ Partially Mapped")</f>
        <v>Not/ Partially Mapped</v>
      </c>
      <c r="L298" s="202">
        <f>SUM('Workings out'!V4:V27)</f>
        <v>0</v>
      </c>
      <c r="M298" s="280"/>
      <c r="N298" s="280"/>
      <c r="O298" s="281"/>
      <c r="P298" s="289"/>
      <c r="Q298" s="282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</row>
    <row r="299" spans="1:49" ht="19.8" customHeight="1" x14ac:dyDescent="0.3">
      <c r="A299" s="148"/>
      <c r="B299" s="150"/>
      <c r="C299" s="150"/>
      <c r="D299" s="320" t="s">
        <v>453</v>
      </c>
      <c r="E299" s="266"/>
      <c r="F299" s="266"/>
      <c r="G299" s="266"/>
      <c r="H299" s="266"/>
      <c r="I299" s="201"/>
      <c r="J299" s="340"/>
      <c r="K299" s="208"/>
      <c r="L299" s="208"/>
      <c r="M299" s="270"/>
      <c r="N299" s="270"/>
      <c r="O299" s="272"/>
      <c r="P299" s="288"/>
      <c r="Q299" s="283"/>
    </row>
    <row r="300" spans="1:49" ht="19.8" customHeight="1" x14ac:dyDescent="0.3">
      <c r="A300" s="148"/>
      <c r="B300" s="150"/>
      <c r="C300" s="150"/>
      <c r="D300" s="320" t="s">
        <v>454</v>
      </c>
      <c r="E300" s="266"/>
      <c r="F300" s="266"/>
      <c r="G300" s="266"/>
      <c r="H300" s="266"/>
      <c r="I300" s="201"/>
      <c r="J300" s="340"/>
      <c r="K300" s="208"/>
      <c r="L300" s="208"/>
      <c r="M300" s="270"/>
      <c r="N300" s="270"/>
      <c r="O300" s="272"/>
      <c r="P300" s="288"/>
      <c r="Q300" s="283"/>
    </row>
    <row r="301" spans="1:49" s="106" customFormat="1" ht="20.399999999999999" customHeight="1" thickBot="1" x14ac:dyDescent="0.35">
      <c r="A301" s="148"/>
      <c r="B301" s="156"/>
      <c r="C301" s="156"/>
      <c r="D301" s="355" t="s">
        <v>455</v>
      </c>
      <c r="E301" s="284"/>
      <c r="F301" s="284"/>
      <c r="G301" s="284"/>
      <c r="H301" s="284"/>
      <c r="I301" s="201"/>
      <c r="J301" s="345"/>
      <c r="K301" s="225"/>
      <c r="L301" s="208"/>
      <c r="M301" s="285"/>
      <c r="N301" s="285"/>
      <c r="O301" s="286"/>
      <c r="P301" s="290"/>
      <c r="Q301" s="287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</row>
    <row r="302" spans="1:49" s="105" customFormat="1" ht="19.8" customHeight="1" x14ac:dyDescent="0.3">
      <c r="A302" s="148"/>
      <c r="B302" s="346" t="s">
        <v>456</v>
      </c>
      <c r="C302" s="154" t="s">
        <v>457</v>
      </c>
      <c r="D302" s="374" t="s">
        <v>458</v>
      </c>
      <c r="E302" s="279"/>
      <c r="F302" s="279"/>
      <c r="G302" s="279"/>
      <c r="H302" s="279"/>
      <c r="I302" s="201"/>
      <c r="J302" s="344"/>
      <c r="K302" s="202" t="str" cm="1">
        <f t="array" ref="K302">IF((AND(J302:J304=1)), "Fully Mapped", "Not/ Partially Mapped")</f>
        <v>Not/ Partially Mapped</v>
      </c>
      <c r="L302" s="208"/>
      <c r="M302" s="280"/>
      <c r="N302" s="280"/>
      <c r="O302" s="281"/>
      <c r="P302" s="289"/>
      <c r="Q302" s="282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</row>
    <row r="303" spans="1:49" ht="39.6" x14ac:dyDescent="0.3">
      <c r="A303" s="148"/>
      <c r="B303" s="181"/>
      <c r="C303" s="150"/>
      <c r="D303" s="375" t="s">
        <v>459</v>
      </c>
      <c r="E303" s="266"/>
      <c r="F303" s="266"/>
      <c r="G303" s="266"/>
      <c r="H303" s="266"/>
      <c r="I303" s="201"/>
      <c r="J303" s="340"/>
      <c r="K303" s="208"/>
      <c r="L303" s="208"/>
      <c r="M303" s="270"/>
      <c r="N303" s="270"/>
      <c r="O303" s="272"/>
      <c r="P303" s="288"/>
      <c r="Q303" s="283"/>
    </row>
    <row r="304" spans="1:49" s="106" customFormat="1" ht="40.200000000000003" thickBot="1" x14ac:dyDescent="0.35">
      <c r="A304" s="148"/>
      <c r="B304" s="181"/>
      <c r="C304" s="160"/>
      <c r="D304" s="375" t="s">
        <v>460</v>
      </c>
      <c r="E304" s="284"/>
      <c r="F304" s="284"/>
      <c r="G304" s="284"/>
      <c r="H304" s="284"/>
      <c r="I304" s="201"/>
      <c r="J304" s="345"/>
      <c r="K304" s="225"/>
      <c r="L304" s="208"/>
      <c r="M304" s="285"/>
      <c r="N304" s="285"/>
      <c r="O304" s="286"/>
      <c r="P304" s="290"/>
      <c r="Q304" s="287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</row>
    <row r="305" spans="1:49" s="105" customFormat="1" ht="19.8" customHeight="1" x14ac:dyDescent="0.3">
      <c r="A305" s="148"/>
      <c r="B305" s="365" t="s">
        <v>461</v>
      </c>
      <c r="C305" s="369" t="s">
        <v>462</v>
      </c>
      <c r="D305" s="370" t="s">
        <v>463</v>
      </c>
      <c r="E305" s="279"/>
      <c r="F305" s="279"/>
      <c r="G305" s="279"/>
      <c r="H305" s="279"/>
      <c r="I305" s="201"/>
      <c r="J305" s="344"/>
      <c r="K305" s="202" t="str" cm="1">
        <f t="array" ref="K305">IF((AND(J305:J310=1)), "Fully Mapped", "Not/ Partially Mapped")</f>
        <v>Not/ Partially Mapped</v>
      </c>
      <c r="L305" s="208"/>
      <c r="M305" s="280"/>
      <c r="N305" s="280"/>
      <c r="O305" s="281"/>
      <c r="P305" s="289"/>
      <c r="Q305" s="282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</row>
    <row r="306" spans="1:49" ht="39.6" x14ac:dyDescent="0.3">
      <c r="A306" s="148"/>
      <c r="B306" s="366"/>
      <c r="C306" s="151"/>
      <c r="D306" s="368" t="s">
        <v>464</v>
      </c>
      <c r="E306" s="266"/>
      <c r="F306" s="266"/>
      <c r="G306" s="266"/>
      <c r="H306" s="266"/>
      <c r="I306" s="201"/>
      <c r="J306" s="340"/>
      <c r="K306" s="208"/>
      <c r="L306" s="208"/>
      <c r="M306" s="270"/>
      <c r="N306" s="270"/>
      <c r="O306" s="272"/>
      <c r="P306" s="288"/>
      <c r="Q306" s="283"/>
    </row>
    <row r="307" spans="1:49" ht="19.8" customHeight="1" x14ac:dyDescent="0.3">
      <c r="A307" s="148"/>
      <c r="B307" s="366"/>
      <c r="C307" s="151"/>
      <c r="D307" s="368" t="s">
        <v>465</v>
      </c>
      <c r="E307" s="266"/>
      <c r="F307" s="266"/>
      <c r="G307" s="266"/>
      <c r="H307" s="266"/>
      <c r="I307" s="201"/>
      <c r="J307" s="340"/>
      <c r="K307" s="208"/>
      <c r="L307" s="208"/>
      <c r="M307" s="270"/>
      <c r="N307" s="270"/>
      <c r="O307" s="272"/>
      <c r="P307" s="288"/>
      <c r="Q307" s="283"/>
    </row>
    <row r="308" spans="1:49" ht="19.8" customHeight="1" x14ac:dyDescent="0.3">
      <c r="A308" s="148"/>
      <c r="B308" s="366"/>
      <c r="C308" s="151"/>
      <c r="D308" s="368" t="s">
        <v>466</v>
      </c>
      <c r="E308" s="266"/>
      <c r="F308" s="266"/>
      <c r="G308" s="266"/>
      <c r="H308" s="266"/>
      <c r="I308" s="201"/>
      <c r="J308" s="340"/>
      <c r="K308" s="208"/>
      <c r="L308" s="208"/>
      <c r="M308" s="270"/>
      <c r="N308" s="270"/>
      <c r="O308" s="272"/>
      <c r="P308" s="288"/>
      <c r="Q308" s="283"/>
    </row>
    <row r="309" spans="1:49" ht="39.6" x14ac:dyDescent="0.3">
      <c r="A309" s="148"/>
      <c r="B309" s="366"/>
      <c r="C309" s="151"/>
      <c r="D309" s="368" t="s">
        <v>467</v>
      </c>
      <c r="E309" s="266"/>
      <c r="F309" s="266"/>
      <c r="G309" s="266"/>
      <c r="H309" s="266"/>
      <c r="I309" s="201"/>
      <c r="J309" s="340"/>
      <c r="K309" s="208"/>
      <c r="L309" s="208"/>
      <c r="M309" s="270"/>
      <c r="N309" s="270"/>
      <c r="O309" s="272"/>
      <c r="P309" s="288"/>
      <c r="Q309" s="283"/>
    </row>
    <row r="310" spans="1:49" s="106" customFormat="1" ht="20.399999999999999" customHeight="1" thickBot="1" x14ac:dyDescent="0.35">
      <c r="A310" s="148"/>
      <c r="B310" s="367"/>
      <c r="C310" s="357"/>
      <c r="D310" s="371" t="s">
        <v>468</v>
      </c>
      <c r="E310" s="284"/>
      <c r="F310" s="284"/>
      <c r="G310" s="284"/>
      <c r="H310" s="284"/>
      <c r="I310" s="201"/>
      <c r="J310" s="345"/>
      <c r="K310" s="225"/>
      <c r="L310" s="208"/>
      <c r="M310" s="285"/>
      <c r="N310" s="285"/>
      <c r="O310" s="286"/>
      <c r="P310" s="290"/>
      <c r="Q310" s="287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</row>
    <row r="311" spans="1:49" s="105" customFormat="1" ht="39.6" customHeight="1" x14ac:dyDescent="0.3">
      <c r="A311" s="148"/>
      <c r="B311" s="365" t="s">
        <v>469</v>
      </c>
      <c r="C311" s="369" t="s">
        <v>470</v>
      </c>
      <c r="D311" s="370" t="s">
        <v>472</v>
      </c>
      <c r="E311" s="279"/>
      <c r="F311" s="279"/>
      <c r="G311" s="279"/>
      <c r="H311" s="279"/>
      <c r="I311" s="201"/>
      <c r="J311" s="344"/>
      <c r="K311" s="202" t="str" cm="1">
        <f t="array" ref="K311">IF((AND(J311:J316=1)), "Fully Mapped", "Not/ Partially Mapped")</f>
        <v>Not/ Partially Mapped</v>
      </c>
      <c r="L311" s="208"/>
      <c r="M311" s="280"/>
      <c r="N311" s="280"/>
      <c r="O311" s="281"/>
      <c r="P311" s="289"/>
      <c r="Q311" s="282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</row>
    <row r="312" spans="1:49" ht="19.8" customHeight="1" x14ac:dyDescent="0.3">
      <c r="A312" s="148"/>
      <c r="B312" s="366"/>
      <c r="C312" s="151"/>
      <c r="D312" s="368" t="s">
        <v>471</v>
      </c>
      <c r="E312" s="266"/>
      <c r="F312" s="266"/>
      <c r="G312" s="266"/>
      <c r="H312" s="266"/>
      <c r="I312" s="201"/>
      <c r="J312" s="340"/>
      <c r="K312" s="208"/>
      <c r="L312" s="208"/>
      <c r="M312" s="270"/>
      <c r="N312" s="270"/>
      <c r="O312" s="272"/>
      <c r="P312" s="288"/>
      <c r="Q312" s="283"/>
    </row>
    <row r="313" spans="1:49" ht="19.8" customHeight="1" x14ac:dyDescent="0.3">
      <c r="A313" s="148"/>
      <c r="B313" s="366"/>
      <c r="C313" s="151"/>
      <c r="D313" s="368" t="s">
        <v>473</v>
      </c>
      <c r="E313" s="266"/>
      <c r="F313" s="266"/>
      <c r="G313" s="266"/>
      <c r="H313" s="266"/>
      <c r="I313" s="201"/>
      <c r="J313" s="340"/>
      <c r="K313" s="208"/>
      <c r="L313" s="208"/>
      <c r="M313" s="270"/>
      <c r="N313" s="270"/>
      <c r="O313" s="272"/>
      <c r="P313" s="288"/>
      <c r="Q313" s="283"/>
    </row>
    <row r="314" spans="1:49" ht="19.8" customHeight="1" x14ac:dyDescent="0.3">
      <c r="A314" s="148"/>
      <c r="B314" s="366"/>
      <c r="C314" s="151"/>
      <c r="D314" s="368" t="s">
        <v>474</v>
      </c>
      <c r="E314" s="266"/>
      <c r="F314" s="266"/>
      <c r="G314" s="266"/>
      <c r="H314" s="266"/>
      <c r="I314" s="201"/>
      <c r="J314" s="340"/>
      <c r="K314" s="208"/>
      <c r="L314" s="208"/>
      <c r="M314" s="270"/>
      <c r="N314" s="270"/>
      <c r="O314" s="272"/>
      <c r="P314" s="288"/>
      <c r="Q314" s="283"/>
    </row>
    <row r="315" spans="1:49" ht="19.8" customHeight="1" x14ac:dyDescent="0.3">
      <c r="A315" s="148"/>
      <c r="B315" s="366"/>
      <c r="C315" s="151"/>
      <c r="D315" s="368" t="s">
        <v>475</v>
      </c>
      <c r="E315" s="266"/>
      <c r="F315" s="266"/>
      <c r="G315" s="266"/>
      <c r="H315" s="266"/>
      <c r="I315" s="201"/>
      <c r="J315" s="340"/>
      <c r="K315" s="208"/>
      <c r="L315" s="208"/>
      <c r="M315" s="270"/>
      <c r="N315" s="270"/>
      <c r="O315" s="272"/>
      <c r="P315" s="288"/>
      <c r="Q315" s="283"/>
    </row>
    <row r="316" spans="1:49" s="106" customFormat="1" ht="20.399999999999999" customHeight="1" thickBot="1" x14ac:dyDescent="0.35">
      <c r="A316" s="148"/>
      <c r="B316" s="367"/>
      <c r="C316" s="357"/>
      <c r="D316" s="371" t="s">
        <v>476</v>
      </c>
      <c r="E316" s="284"/>
      <c r="F316" s="284"/>
      <c r="G316" s="284"/>
      <c r="H316" s="284"/>
      <c r="I316" s="201"/>
      <c r="J316" s="345"/>
      <c r="K316" s="225"/>
      <c r="L316" s="208"/>
      <c r="M316" s="285"/>
      <c r="N316" s="285"/>
      <c r="O316" s="286"/>
      <c r="P316" s="290"/>
      <c r="Q316" s="287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</row>
    <row r="317" spans="1:49" s="105" customFormat="1" ht="19.8" customHeight="1" x14ac:dyDescent="0.3">
      <c r="A317" s="148"/>
      <c r="B317" s="346" t="s">
        <v>477</v>
      </c>
      <c r="C317" s="347" t="s">
        <v>478</v>
      </c>
      <c r="D317" s="348" t="s">
        <v>479</v>
      </c>
      <c r="E317" s="279"/>
      <c r="F317" s="279"/>
      <c r="G317" s="279"/>
      <c r="H317" s="279"/>
      <c r="I317" s="201"/>
      <c r="J317" s="389"/>
      <c r="K317" s="202" t="str" cm="1">
        <f t="array" ref="K317">IF((AND(J317:J321=1)), "Fully Mapped", "Not/ Partially Mapped")</f>
        <v>Not/ Partially Mapped</v>
      </c>
      <c r="L317" s="208"/>
      <c r="M317" s="280"/>
      <c r="N317" s="280"/>
      <c r="O317" s="281"/>
      <c r="P317" s="289"/>
      <c r="Q317" s="282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</row>
    <row r="318" spans="1:49" ht="19.8" customHeight="1" x14ac:dyDescent="0.3">
      <c r="A318" s="148"/>
      <c r="B318" s="181"/>
      <c r="C318" s="349"/>
      <c r="D318" s="350" t="s">
        <v>480</v>
      </c>
      <c r="E318" s="266"/>
      <c r="F318" s="266"/>
      <c r="G318" s="266"/>
      <c r="H318" s="266"/>
      <c r="I318" s="201"/>
      <c r="J318" s="390"/>
      <c r="K318" s="208"/>
      <c r="L318" s="208"/>
      <c r="M318" s="270"/>
      <c r="N318" s="270"/>
      <c r="O318" s="272"/>
      <c r="P318" s="288"/>
      <c r="Q318" s="283"/>
    </row>
    <row r="319" spans="1:49" ht="19.8" customHeight="1" x14ac:dyDescent="0.3">
      <c r="A319" s="148"/>
      <c r="B319" s="181"/>
      <c r="C319" s="349"/>
      <c r="D319" s="350" t="s">
        <v>481</v>
      </c>
      <c r="E319" s="266"/>
      <c r="F319" s="266"/>
      <c r="G319" s="266"/>
      <c r="H319" s="266"/>
      <c r="I319" s="201"/>
      <c r="J319" s="390"/>
      <c r="K319" s="208"/>
      <c r="L319" s="208"/>
      <c r="M319" s="270"/>
      <c r="N319" s="270"/>
      <c r="O319" s="272"/>
      <c r="P319" s="288"/>
      <c r="Q319" s="283"/>
    </row>
    <row r="320" spans="1:49" ht="39.6" x14ac:dyDescent="0.3">
      <c r="A320" s="148"/>
      <c r="B320" s="181"/>
      <c r="C320" s="349"/>
      <c r="D320" s="350" t="s">
        <v>482</v>
      </c>
      <c r="E320" s="266"/>
      <c r="F320" s="266"/>
      <c r="G320" s="266"/>
      <c r="H320" s="266"/>
      <c r="I320" s="201"/>
      <c r="J320" s="390"/>
      <c r="K320" s="208"/>
      <c r="L320" s="208"/>
      <c r="M320" s="270"/>
      <c r="N320" s="270"/>
      <c r="O320" s="272"/>
      <c r="P320" s="288"/>
      <c r="Q320" s="283"/>
    </row>
    <row r="321" spans="1:49" s="106" customFormat="1" ht="20.399999999999999" customHeight="1" thickBot="1" x14ac:dyDescent="0.35">
      <c r="A321" s="149"/>
      <c r="B321" s="351"/>
      <c r="C321" s="352"/>
      <c r="D321" s="353" t="s">
        <v>483</v>
      </c>
      <c r="E321" s="284"/>
      <c r="F321" s="284"/>
      <c r="G321" s="284"/>
      <c r="H321" s="284"/>
      <c r="I321" s="201"/>
      <c r="J321" s="391"/>
      <c r="K321" s="225"/>
      <c r="L321" s="225"/>
      <c r="M321" s="285"/>
      <c r="N321" s="285"/>
      <c r="O321" s="286"/>
      <c r="P321" s="290"/>
      <c r="Q321" s="287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</row>
    <row r="322" spans="1:49" s="105" customFormat="1" ht="19.8" customHeight="1" x14ac:dyDescent="0.3">
      <c r="A322" s="147" t="s">
        <v>546</v>
      </c>
      <c r="B322" s="365" t="s">
        <v>484</v>
      </c>
      <c r="C322" s="369" t="s">
        <v>485</v>
      </c>
      <c r="D322" s="370" t="s">
        <v>486</v>
      </c>
      <c r="E322" s="279"/>
      <c r="F322" s="279"/>
      <c r="G322" s="279"/>
      <c r="H322" s="279"/>
      <c r="I322" s="201"/>
      <c r="J322" s="389"/>
      <c r="K322" s="202" t="str" cm="1">
        <f t="array" ref="K322">IF((AND(J322:J327=1)), "Fully Mapped", "Not/ Partially Mapped")</f>
        <v>Not/ Partially Mapped</v>
      </c>
      <c r="L322" s="202">
        <f>SUM('Workings out'!W4:W19)</f>
        <v>0</v>
      </c>
      <c r="M322" s="280"/>
      <c r="N322" s="280"/>
      <c r="O322" s="281"/>
      <c r="P322" s="289"/>
      <c r="Q322" s="282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</row>
    <row r="323" spans="1:49" ht="19.8" customHeight="1" x14ac:dyDescent="0.3">
      <c r="A323" s="148"/>
      <c r="B323" s="366"/>
      <c r="C323" s="151"/>
      <c r="D323" s="368" t="s">
        <v>487</v>
      </c>
      <c r="E323" s="266"/>
      <c r="F323" s="266"/>
      <c r="G323" s="266"/>
      <c r="H323" s="266"/>
      <c r="I323" s="201"/>
      <c r="J323" s="390"/>
      <c r="K323" s="208"/>
      <c r="L323" s="208"/>
      <c r="M323" s="270"/>
      <c r="N323" s="270"/>
      <c r="O323" s="272"/>
      <c r="P323" s="288"/>
      <c r="Q323" s="283"/>
    </row>
    <row r="324" spans="1:49" ht="19.8" customHeight="1" x14ac:dyDescent="0.3">
      <c r="A324" s="148"/>
      <c r="B324" s="366"/>
      <c r="C324" s="151"/>
      <c r="D324" s="368" t="s">
        <v>488</v>
      </c>
      <c r="E324" s="266"/>
      <c r="F324" s="266"/>
      <c r="G324" s="266"/>
      <c r="H324" s="266"/>
      <c r="I324" s="201"/>
      <c r="J324" s="390"/>
      <c r="K324" s="208"/>
      <c r="L324" s="208"/>
      <c r="M324" s="270"/>
      <c r="N324" s="270"/>
      <c r="O324" s="272"/>
      <c r="P324" s="288"/>
      <c r="Q324" s="283"/>
    </row>
    <row r="325" spans="1:49" ht="39.6" x14ac:dyDescent="0.3">
      <c r="A325" s="148"/>
      <c r="B325" s="366"/>
      <c r="C325" s="151"/>
      <c r="D325" s="368" t="s">
        <v>489</v>
      </c>
      <c r="E325" s="266"/>
      <c r="F325" s="266"/>
      <c r="G325" s="266"/>
      <c r="H325" s="266"/>
      <c r="I325" s="201"/>
      <c r="J325" s="390"/>
      <c r="K325" s="208"/>
      <c r="L325" s="208"/>
      <c r="M325" s="270"/>
      <c r="N325" s="270"/>
      <c r="O325" s="272"/>
      <c r="P325" s="288"/>
      <c r="Q325" s="283"/>
    </row>
    <row r="326" spans="1:49" ht="19.8" customHeight="1" x14ac:dyDescent="0.3">
      <c r="A326" s="148"/>
      <c r="B326" s="366"/>
      <c r="C326" s="151"/>
      <c r="D326" s="368" t="s">
        <v>490</v>
      </c>
      <c r="E326" s="266"/>
      <c r="F326" s="266"/>
      <c r="G326" s="266"/>
      <c r="H326" s="266"/>
      <c r="I326" s="201"/>
      <c r="J326" s="390"/>
      <c r="K326" s="208"/>
      <c r="L326" s="208"/>
      <c r="M326" s="270"/>
      <c r="N326" s="270"/>
      <c r="O326" s="272"/>
      <c r="P326" s="288"/>
      <c r="Q326" s="283"/>
    </row>
    <row r="327" spans="1:49" s="106" customFormat="1" ht="20.399999999999999" customHeight="1" thickBot="1" x14ac:dyDescent="0.35">
      <c r="A327" s="148"/>
      <c r="B327" s="367"/>
      <c r="C327" s="357"/>
      <c r="D327" s="371" t="s">
        <v>491</v>
      </c>
      <c r="E327" s="284"/>
      <c r="F327" s="284"/>
      <c r="G327" s="284"/>
      <c r="H327" s="284"/>
      <c r="I327" s="201"/>
      <c r="J327" s="391"/>
      <c r="K327" s="225"/>
      <c r="L327" s="208"/>
      <c r="M327" s="285"/>
      <c r="N327" s="285"/>
      <c r="O327" s="286"/>
      <c r="P327" s="290"/>
      <c r="Q327" s="287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</row>
    <row r="328" spans="1:49" s="105" customFormat="1" ht="19.8" customHeight="1" x14ac:dyDescent="0.3">
      <c r="A328" s="148"/>
      <c r="B328" s="154" t="s">
        <v>492</v>
      </c>
      <c r="C328" s="154" t="s">
        <v>493</v>
      </c>
      <c r="D328" s="358" t="s">
        <v>494</v>
      </c>
      <c r="E328" s="279"/>
      <c r="F328" s="279"/>
      <c r="G328" s="279"/>
      <c r="H328" s="279"/>
      <c r="I328" s="201"/>
      <c r="J328" s="389"/>
      <c r="K328" s="202" t="str" cm="1">
        <f t="array" ref="K328">IF((AND(J328:J329=1)), "Fully Mapped", "Not/ Partially Mapped")</f>
        <v>Not/ Partially Mapped</v>
      </c>
      <c r="L328" s="208"/>
      <c r="M328" s="280"/>
      <c r="N328" s="280"/>
      <c r="O328" s="281"/>
      <c r="P328" s="289"/>
      <c r="Q328" s="282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</row>
    <row r="329" spans="1:49" s="106" customFormat="1" ht="20.399999999999999" customHeight="1" thickBot="1" x14ac:dyDescent="0.35">
      <c r="A329" s="148"/>
      <c r="B329" s="156"/>
      <c r="C329" s="156"/>
      <c r="D329" s="376" t="s">
        <v>495</v>
      </c>
      <c r="E329" s="284"/>
      <c r="F329" s="284"/>
      <c r="G329" s="284"/>
      <c r="H329" s="284"/>
      <c r="I329" s="201"/>
      <c r="J329" s="391"/>
      <c r="K329" s="225"/>
      <c r="L329" s="208"/>
      <c r="M329" s="285"/>
      <c r="N329" s="285"/>
      <c r="O329" s="286"/>
      <c r="P329" s="290"/>
      <c r="Q329" s="287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</row>
    <row r="330" spans="1:49" s="105" customFormat="1" ht="19.8" customHeight="1" x14ac:dyDescent="0.3">
      <c r="A330" s="148"/>
      <c r="B330" s="154" t="s">
        <v>496</v>
      </c>
      <c r="C330" s="154" t="s">
        <v>497</v>
      </c>
      <c r="D330" s="374" t="s">
        <v>498</v>
      </c>
      <c r="E330" s="279"/>
      <c r="F330" s="279"/>
      <c r="G330" s="279"/>
      <c r="H330" s="279"/>
      <c r="I330" s="201"/>
      <c r="J330" s="389"/>
      <c r="K330" s="202" t="str" cm="1">
        <f t="array" ref="K330">IF((AND(J330:J333=1)), "Fully Mapped", "Not/ Partially Mapped")</f>
        <v>Not/ Partially Mapped</v>
      </c>
      <c r="L330" s="208"/>
      <c r="M330" s="280"/>
      <c r="N330" s="280"/>
      <c r="O330" s="281"/>
      <c r="P330" s="289"/>
      <c r="Q330" s="282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</row>
    <row r="331" spans="1:49" ht="19.8" customHeight="1" x14ac:dyDescent="0.3">
      <c r="A331" s="148"/>
      <c r="B331" s="150"/>
      <c r="C331" s="150"/>
      <c r="D331" s="375" t="s">
        <v>499</v>
      </c>
      <c r="E331" s="266"/>
      <c r="F331" s="266"/>
      <c r="G331" s="266"/>
      <c r="H331" s="266"/>
      <c r="I331" s="201"/>
      <c r="J331" s="390"/>
      <c r="K331" s="208"/>
      <c r="L331" s="208"/>
      <c r="M331" s="270"/>
      <c r="N331" s="270"/>
      <c r="O331" s="272"/>
      <c r="P331" s="288"/>
      <c r="Q331" s="283"/>
    </row>
    <row r="332" spans="1:49" ht="39.6" x14ac:dyDescent="0.3">
      <c r="A332" s="148"/>
      <c r="B332" s="150"/>
      <c r="C332" s="150"/>
      <c r="D332" s="375" t="s">
        <v>500</v>
      </c>
      <c r="E332" s="266"/>
      <c r="F332" s="266"/>
      <c r="G332" s="266"/>
      <c r="H332" s="266"/>
      <c r="I332" s="201"/>
      <c r="J332" s="390"/>
      <c r="K332" s="208"/>
      <c r="L332" s="208"/>
      <c r="M332" s="270"/>
      <c r="N332" s="270"/>
      <c r="O332" s="272"/>
      <c r="P332" s="288"/>
      <c r="Q332" s="283"/>
    </row>
    <row r="333" spans="1:49" s="106" customFormat="1" ht="20.399999999999999" customHeight="1" thickBot="1" x14ac:dyDescent="0.35">
      <c r="A333" s="148"/>
      <c r="B333" s="156"/>
      <c r="C333" s="160"/>
      <c r="D333" s="385" t="s">
        <v>501</v>
      </c>
      <c r="E333" s="284"/>
      <c r="F333" s="284"/>
      <c r="G333" s="284"/>
      <c r="H333" s="284"/>
      <c r="I333" s="201"/>
      <c r="J333" s="391"/>
      <c r="K333" s="225"/>
      <c r="L333" s="208"/>
      <c r="M333" s="285"/>
      <c r="N333" s="285"/>
      <c r="O333" s="286"/>
      <c r="P333" s="290"/>
      <c r="Q333" s="287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</row>
    <row r="334" spans="1:49" s="105" customFormat="1" ht="19.8" customHeight="1" x14ac:dyDescent="0.3">
      <c r="A334" s="148"/>
      <c r="B334" s="154" t="s">
        <v>502</v>
      </c>
      <c r="C334" s="154" t="s">
        <v>503</v>
      </c>
      <c r="D334" s="374" t="s">
        <v>504</v>
      </c>
      <c r="E334" s="279"/>
      <c r="F334" s="279"/>
      <c r="G334" s="279"/>
      <c r="H334" s="279"/>
      <c r="I334" s="201"/>
      <c r="J334" s="389"/>
      <c r="K334" s="202" t="str" cm="1">
        <f t="array" ref="K334">IF((AND(J334:J337=1)), "Fully Mapped", "Not/ Partially Mapped")</f>
        <v>Not/ Partially Mapped</v>
      </c>
      <c r="L334" s="208"/>
      <c r="M334" s="280"/>
      <c r="N334" s="280"/>
      <c r="O334" s="281"/>
      <c r="P334" s="289"/>
      <c r="Q334" s="282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</row>
    <row r="335" spans="1:49" ht="19.8" customHeight="1" x14ac:dyDescent="0.3">
      <c r="A335" s="148"/>
      <c r="B335" s="150"/>
      <c r="C335" s="150"/>
      <c r="D335" s="375" t="s">
        <v>505</v>
      </c>
      <c r="E335" s="266"/>
      <c r="F335" s="266"/>
      <c r="G335" s="266"/>
      <c r="H335" s="266"/>
      <c r="I335" s="201"/>
      <c r="J335" s="390"/>
      <c r="K335" s="208"/>
      <c r="L335" s="208"/>
      <c r="M335" s="270"/>
      <c r="N335" s="270"/>
      <c r="O335" s="272"/>
      <c r="P335" s="288"/>
      <c r="Q335" s="283"/>
    </row>
    <row r="336" spans="1:49" ht="19.8" customHeight="1" x14ac:dyDescent="0.3">
      <c r="A336" s="148"/>
      <c r="B336" s="150"/>
      <c r="C336" s="150"/>
      <c r="D336" s="375" t="s">
        <v>506</v>
      </c>
      <c r="E336" s="266"/>
      <c r="F336" s="266"/>
      <c r="G336" s="266"/>
      <c r="H336" s="266"/>
      <c r="I336" s="201"/>
      <c r="J336" s="390"/>
      <c r="K336" s="208"/>
      <c r="L336" s="208"/>
      <c r="M336" s="270"/>
      <c r="N336" s="270"/>
      <c r="O336" s="272"/>
      <c r="P336" s="288"/>
      <c r="Q336" s="283"/>
    </row>
    <row r="337" spans="1:49" ht="20.399999999999999" customHeight="1" thickBot="1" x14ac:dyDescent="0.35">
      <c r="A337" s="149"/>
      <c r="B337" s="156"/>
      <c r="C337" s="160"/>
      <c r="D337" s="385" t="s">
        <v>507</v>
      </c>
      <c r="E337" s="265"/>
      <c r="F337" s="265"/>
      <c r="G337" s="265"/>
      <c r="H337" s="265"/>
      <c r="I337" s="201"/>
      <c r="J337" s="392"/>
      <c r="K337" s="225"/>
      <c r="L337" s="225"/>
      <c r="M337" s="267"/>
      <c r="N337" s="267"/>
      <c r="O337" s="268"/>
      <c r="P337" s="291"/>
      <c r="Q337" s="269"/>
    </row>
    <row r="338" spans="1:49" s="105" customFormat="1" ht="39.6" customHeight="1" x14ac:dyDescent="0.3">
      <c r="A338" s="147" t="s">
        <v>508</v>
      </c>
      <c r="B338" s="400" t="s">
        <v>509</v>
      </c>
      <c r="C338" s="154" t="s">
        <v>510</v>
      </c>
      <c r="D338" s="354" t="s">
        <v>511</v>
      </c>
      <c r="E338" s="279"/>
      <c r="F338" s="279"/>
      <c r="G338" s="279"/>
      <c r="H338" s="279"/>
      <c r="I338" s="201"/>
      <c r="J338" s="389"/>
      <c r="K338" s="202" t="str" cm="1">
        <f t="array" ref="K338">IF((AND(J338:J355=1)), "Fully Mapped", "Not/ Partially Mapped")</f>
        <v>Not/ Partially Mapped</v>
      </c>
      <c r="L338" s="202">
        <f>SUM('Workings out'!X4:X21)</f>
        <v>0</v>
      </c>
      <c r="M338" s="280"/>
      <c r="N338" s="280"/>
      <c r="O338" s="281"/>
      <c r="P338" s="289"/>
      <c r="Q338" s="282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</row>
    <row r="339" spans="1:49" ht="19.8" customHeight="1" x14ac:dyDescent="0.3">
      <c r="A339" s="148"/>
      <c r="B339" s="166"/>
      <c r="C339" s="150"/>
      <c r="D339" s="320" t="s">
        <v>512</v>
      </c>
      <c r="E339" s="266"/>
      <c r="F339" s="266"/>
      <c r="G339" s="266"/>
      <c r="H339" s="266"/>
      <c r="I339" s="201"/>
      <c r="J339" s="390"/>
      <c r="K339" s="208"/>
      <c r="L339" s="208"/>
      <c r="M339" s="270"/>
      <c r="N339" s="270"/>
      <c r="O339" s="272"/>
      <c r="P339" s="288"/>
      <c r="Q339" s="283"/>
    </row>
    <row r="340" spans="1:49" ht="19.8" customHeight="1" x14ac:dyDescent="0.3">
      <c r="A340" s="148"/>
      <c r="B340" s="166"/>
      <c r="C340" s="150"/>
      <c r="D340" s="320" t="s">
        <v>513</v>
      </c>
      <c r="E340" s="266"/>
      <c r="F340" s="266"/>
      <c r="G340" s="266"/>
      <c r="H340" s="266"/>
      <c r="I340" s="201"/>
      <c r="J340" s="390"/>
      <c r="K340" s="208"/>
      <c r="L340" s="208"/>
      <c r="M340" s="270"/>
      <c r="N340" s="270"/>
      <c r="O340" s="272"/>
      <c r="P340" s="288"/>
      <c r="Q340" s="283"/>
    </row>
    <row r="341" spans="1:49" ht="59.4" x14ac:dyDescent="0.3">
      <c r="A341" s="148"/>
      <c r="B341" s="166"/>
      <c r="C341" s="150"/>
      <c r="D341" s="320" t="s">
        <v>514</v>
      </c>
      <c r="E341" s="266"/>
      <c r="F341" s="266"/>
      <c r="G341" s="266"/>
      <c r="H341" s="266"/>
      <c r="I341" s="201"/>
      <c r="J341" s="390"/>
      <c r="K341" s="208"/>
      <c r="L341" s="208"/>
      <c r="M341" s="270"/>
      <c r="N341" s="270"/>
      <c r="O341" s="272"/>
      <c r="P341" s="288"/>
      <c r="Q341" s="283"/>
    </row>
    <row r="342" spans="1:49" ht="39.6" x14ac:dyDescent="0.3">
      <c r="A342" s="148"/>
      <c r="B342" s="166"/>
      <c r="C342" s="150"/>
      <c r="D342" s="320" t="s">
        <v>515</v>
      </c>
      <c r="E342" s="266"/>
      <c r="F342" s="266"/>
      <c r="G342" s="266"/>
      <c r="H342" s="266"/>
      <c r="I342" s="201"/>
      <c r="J342" s="390"/>
      <c r="K342" s="208"/>
      <c r="L342" s="208"/>
      <c r="M342" s="270"/>
      <c r="N342" s="270"/>
      <c r="O342" s="272"/>
      <c r="P342" s="288"/>
      <c r="Q342" s="283"/>
    </row>
    <row r="343" spans="1:49" ht="39.6" x14ac:dyDescent="0.3">
      <c r="A343" s="148"/>
      <c r="B343" s="166"/>
      <c r="C343" s="150"/>
      <c r="D343" s="320" t="s">
        <v>516</v>
      </c>
      <c r="E343" s="266"/>
      <c r="F343" s="266"/>
      <c r="G343" s="266"/>
      <c r="H343" s="266"/>
      <c r="I343" s="201"/>
      <c r="J343" s="390"/>
      <c r="K343" s="208"/>
      <c r="L343" s="208"/>
      <c r="M343" s="270"/>
      <c r="N343" s="270"/>
      <c r="O343" s="272"/>
      <c r="P343" s="288"/>
      <c r="Q343" s="283"/>
    </row>
    <row r="344" spans="1:49" ht="59.4" customHeight="1" x14ac:dyDescent="0.3">
      <c r="A344" s="148"/>
      <c r="B344" s="166"/>
      <c r="C344" s="150"/>
      <c r="D344" s="320" t="s">
        <v>517</v>
      </c>
      <c r="E344" s="266"/>
      <c r="F344" s="266"/>
      <c r="G344" s="266"/>
      <c r="H344" s="266"/>
      <c r="I344" s="201"/>
      <c r="J344" s="390"/>
      <c r="K344" s="208"/>
      <c r="L344" s="208"/>
      <c r="M344" s="270"/>
      <c r="N344" s="270"/>
      <c r="O344" s="272"/>
      <c r="P344" s="288"/>
      <c r="Q344" s="283"/>
    </row>
    <row r="345" spans="1:49" ht="39.6" x14ac:dyDescent="0.3">
      <c r="A345" s="148"/>
      <c r="B345" s="166"/>
      <c r="C345" s="150"/>
      <c r="D345" s="320" t="s">
        <v>518</v>
      </c>
      <c r="E345" s="266"/>
      <c r="F345" s="266"/>
      <c r="G345" s="266"/>
      <c r="H345" s="266"/>
      <c r="I345" s="201"/>
      <c r="J345" s="390"/>
      <c r="K345" s="208"/>
      <c r="L345" s="208"/>
      <c r="M345" s="270"/>
      <c r="N345" s="270"/>
      <c r="O345" s="272"/>
      <c r="P345" s="288"/>
      <c r="Q345" s="283"/>
    </row>
    <row r="346" spans="1:49" ht="39.6" x14ac:dyDescent="0.3">
      <c r="A346" s="148"/>
      <c r="B346" s="166"/>
      <c r="C346" s="150"/>
      <c r="D346" s="320" t="s">
        <v>519</v>
      </c>
      <c r="E346" s="266"/>
      <c r="F346" s="266"/>
      <c r="G346" s="266"/>
      <c r="H346" s="266"/>
      <c r="I346" s="201"/>
      <c r="J346" s="390"/>
      <c r="K346" s="208"/>
      <c r="L346" s="208"/>
      <c r="M346" s="270"/>
      <c r="N346" s="270"/>
      <c r="O346" s="272"/>
      <c r="P346" s="288"/>
      <c r="Q346" s="283"/>
    </row>
    <row r="347" spans="1:49" ht="19.8" customHeight="1" x14ac:dyDescent="0.3">
      <c r="A347" s="148"/>
      <c r="B347" s="166"/>
      <c r="C347" s="150"/>
      <c r="D347" s="401" t="s">
        <v>520</v>
      </c>
      <c r="E347" s="266"/>
      <c r="F347" s="266"/>
      <c r="G347" s="266"/>
      <c r="H347" s="266"/>
      <c r="I347" s="201"/>
      <c r="J347" s="390"/>
      <c r="K347" s="208"/>
      <c r="L347" s="208"/>
      <c r="M347" s="270"/>
      <c r="N347" s="270"/>
      <c r="O347" s="272"/>
      <c r="P347" s="288"/>
      <c r="Q347" s="283"/>
    </row>
    <row r="348" spans="1:49" ht="39.6" customHeight="1" x14ac:dyDescent="0.3">
      <c r="A348" s="148"/>
      <c r="B348" s="166"/>
      <c r="C348" s="150"/>
      <c r="D348" s="354" t="s">
        <v>521</v>
      </c>
      <c r="E348" s="266"/>
      <c r="F348" s="266"/>
      <c r="G348" s="266"/>
      <c r="H348" s="266"/>
      <c r="I348" s="201"/>
      <c r="J348" s="390"/>
      <c r="K348" s="208"/>
      <c r="L348" s="208"/>
      <c r="M348" s="270"/>
      <c r="N348" s="270"/>
      <c r="O348" s="272"/>
      <c r="P348" s="288"/>
      <c r="Q348" s="283"/>
    </row>
    <row r="349" spans="1:49" ht="19.8" customHeight="1" x14ac:dyDescent="0.3">
      <c r="A349" s="148"/>
      <c r="B349" s="166"/>
      <c r="C349" s="150"/>
      <c r="D349" s="320" t="s">
        <v>522</v>
      </c>
      <c r="E349" s="266"/>
      <c r="F349" s="266"/>
      <c r="G349" s="266"/>
      <c r="H349" s="266"/>
      <c r="I349" s="201"/>
      <c r="J349" s="390"/>
      <c r="K349" s="208"/>
      <c r="L349" s="208"/>
      <c r="M349" s="270"/>
      <c r="N349" s="270"/>
      <c r="O349" s="272"/>
      <c r="P349" s="288"/>
      <c r="Q349" s="283"/>
    </row>
    <row r="350" spans="1:49" ht="39.6" x14ac:dyDescent="0.3">
      <c r="A350" s="148"/>
      <c r="B350" s="166"/>
      <c r="C350" s="150"/>
      <c r="D350" s="320" t="s">
        <v>523</v>
      </c>
      <c r="E350" s="266"/>
      <c r="F350" s="266"/>
      <c r="G350" s="266"/>
      <c r="H350" s="266"/>
      <c r="I350" s="201"/>
      <c r="J350" s="390"/>
      <c r="K350" s="208"/>
      <c r="L350" s="208"/>
      <c r="M350" s="270"/>
      <c r="N350" s="270"/>
      <c r="O350" s="272"/>
      <c r="P350" s="288"/>
      <c r="Q350" s="283"/>
    </row>
    <row r="351" spans="1:49" ht="19.8" customHeight="1" x14ac:dyDescent="0.3">
      <c r="A351" s="148"/>
      <c r="B351" s="166"/>
      <c r="C351" s="150"/>
      <c r="D351" s="320" t="s">
        <v>524</v>
      </c>
      <c r="E351" s="266"/>
      <c r="F351" s="266"/>
      <c r="G351" s="266"/>
      <c r="H351" s="266"/>
      <c r="I351" s="201"/>
      <c r="J351" s="390"/>
      <c r="K351" s="208"/>
      <c r="L351" s="208"/>
      <c r="M351" s="270"/>
      <c r="N351" s="270"/>
      <c r="O351" s="272"/>
      <c r="P351" s="288"/>
      <c r="Q351" s="283"/>
    </row>
    <row r="352" spans="1:49" ht="19.8" customHeight="1" x14ac:dyDescent="0.3">
      <c r="A352" s="148"/>
      <c r="B352" s="166"/>
      <c r="C352" s="150"/>
      <c r="D352" s="320" t="s">
        <v>525</v>
      </c>
      <c r="E352" s="266"/>
      <c r="F352" s="266"/>
      <c r="G352" s="266"/>
      <c r="H352" s="266"/>
      <c r="I352" s="201"/>
      <c r="J352" s="390"/>
      <c r="K352" s="208"/>
      <c r="L352" s="208"/>
      <c r="M352" s="270"/>
      <c r="N352" s="270"/>
      <c r="O352" s="272"/>
      <c r="P352" s="288"/>
      <c r="Q352" s="283"/>
    </row>
    <row r="353" spans="1:49" ht="39.6" x14ac:dyDescent="0.3">
      <c r="A353" s="148"/>
      <c r="B353" s="166"/>
      <c r="C353" s="150"/>
      <c r="D353" s="320" t="s">
        <v>526</v>
      </c>
      <c r="E353" s="266"/>
      <c r="F353" s="266"/>
      <c r="G353" s="266"/>
      <c r="H353" s="266"/>
      <c r="I353" s="201"/>
      <c r="J353" s="390"/>
      <c r="K353" s="208"/>
      <c r="L353" s="208"/>
      <c r="M353" s="270"/>
      <c r="N353" s="270"/>
      <c r="O353" s="272"/>
      <c r="P353" s="288"/>
      <c r="Q353" s="283"/>
    </row>
    <row r="354" spans="1:49" ht="19.8" customHeight="1" x14ac:dyDescent="0.3">
      <c r="A354" s="148"/>
      <c r="B354" s="166"/>
      <c r="C354" s="150"/>
      <c r="D354" s="320" t="s">
        <v>527</v>
      </c>
      <c r="E354" s="266"/>
      <c r="F354" s="266"/>
      <c r="G354" s="266"/>
      <c r="H354" s="266"/>
      <c r="I354" s="201"/>
      <c r="J354" s="390"/>
      <c r="K354" s="208"/>
      <c r="L354" s="208"/>
      <c r="M354" s="270"/>
      <c r="N354" s="270"/>
      <c r="O354" s="272"/>
      <c r="P354" s="288"/>
      <c r="Q354" s="283"/>
    </row>
    <row r="355" spans="1:49" s="106" customFormat="1" ht="20.399999999999999" customHeight="1" thickBot="1" x14ac:dyDescent="0.35">
      <c r="A355" s="148"/>
      <c r="B355" s="166"/>
      <c r="C355" s="150"/>
      <c r="D355" s="320" t="s">
        <v>528</v>
      </c>
      <c r="E355" s="284"/>
      <c r="F355" s="284"/>
      <c r="G355" s="284"/>
      <c r="H355" s="284"/>
      <c r="I355" s="201"/>
      <c r="J355" s="391"/>
      <c r="K355" s="225"/>
      <c r="L355" s="225"/>
      <c r="M355" s="285"/>
      <c r="N355" s="285"/>
      <c r="O355" s="286"/>
      <c r="P355" s="290"/>
      <c r="Q355" s="287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</row>
    <row r="356" spans="1:49" ht="22.2" thickBot="1" x14ac:dyDescent="0.35">
      <c r="A356" s="197"/>
      <c r="B356" s="125" t="s">
        <v>547</v>
      </c>
      <c r="C356" s="178"/>
      <c r="D356" s="178"/>
      <c r="E356" s="377"/>
      <c r="F356" s="122"/>
      <c r="G356" s="122"/>
      <c r="H356" s="122"/>
      <c r="I356" s="122"/>
      <c r="J356" s="393"/>
      <c r="K356" s="122"/>
      <c r="L356" s="122"/>
      <c r="M356" s="122"/>
      <c r="N356" s="122"/>
      <c r="O356" s="122"/>
      <c r="P356" s="122"/>
      <c r="Q356" s="378"/>
    </row>
    <row r="357" spans="1:49" ht="22.2" thickBot="1" x14ac:dyDescent="0.35">
      <c r="A357" s="184" t="s">
        <v>529</v>
      </c>
      <c r="B357" s="165" t="s">
        <v>379</v>
      </c>
      <c r="C357" s="162" t="s">
        <v>35</v>
      </c>
      <c r="D357" s="398" t="s">
        <v>65</v>
      </c>
      <c r="E357" s="381"/>
      <c r="F357" s="124"/>
      <c r="G357" s="124"/>
      <c r="H357" s="124"/>
      <c r="I357" s="124"/>
      <c r="J357" s="394"/>
      <c r="K357" s="124"/>
      <c r="L357" s="124"/>
      <c r="M357" s="124"/>
      <c r="N357" s="124"/>
      <c r="O357" s="124"/>
      <c r="P357" s="124"/>
      <c r="Q357" s="382"/>
    </row>
    <row r="358" spans="1:49" s="105" customFormat="1" ht="19.8" customHeight="1" x14ac:dyDescent="0.3">
      <c r="A358" s="185"/>
      <c r="B358" s="346" t="s">
        <v>530</v>
      </c>
      <c r="C358" s="347" t="s">
        <v>451</v>
      </c>
      <c r="D358" s="354" t="s">
        <v>452</v>
      </c>
      <c r="E358" s="279"/>
      <c r="F358" s="279"/>
      <c r="G358" s="279"/>
      <c r="H358" s="279"/>
      <c r="I358" s="201"/>
      <c r="J358" s="389"/>
      <c r="K358" s="202" t="str" cm="1">
        <f t="array" ref="K358">IF((AND(J358:J361=1)), "Fully Mapped", "Not/ Partially Mapped")</f>
        <v>Not/ Partially Mapped</v>
      </c>
      <c r="L358" s="202">
        <f>SUM('Workings out'!Y4:Y27)</f>
        <v>0</v>
      </c>
      <c r="M358" s="280"/>
      <c r="N358" s="280"/>
      <c r="O358" s="281"/>
      <c r="P358" s="289"/>
      <c r="Q358" s="282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</row>
    <row r="359" spans="1:49" ht="19.8" customHeight="1" x14ac:dyDescent="0.3">
      <c r="A359" s="185"/>
      <c r="B359" s="181"/>
      <c r="C359" s="349"/>
      <c r="D359" s="320" t="s">
        <v>453</v>
      </c>
      <c r="E359" s="266"/>
      <c r="F359" s="266"/>
      <c r="G359" s="266"/>
      <c r="H359" s="266"/>
      <c r="I359" s="201"/>
      <c r="J359" s="390"/>
      <c r="K359" s="208"/>
      <c r="L359" s="208"/>
      <c r="M359" s="270"/>
      <c r="N359" s="270"/>
      <c r="O359" s="272"/>
      <c r="P359" s="288"/>
      <c r="Q359" s="283"/>
    </row>
    <row r="360" spans="1:49" ht="19.8" customHeight="1" x14ac:dyDescent="0.3">
      <c r="A360" s="185"/>
      <c r="B360" s="181"/>
      <c r="C360" s="349"/>
      <c r="D360" s="320" t="s">
        <v>454</v>
      </c>
      <c r="E360" s="266"/>
      <c r="F360" s="266"/>
      <c r="G360" s="266"/>
      <c r="H360" s="266"/>
      <c r="I360" s="201"/>
      <c r="J360" s="390"/>
      <c r="K360" s="208"/>
      <c r="L360" s="208"/>
      <c r="M360" s="270"/>
      <c r="N360" s="270"/>
      <c r="O360" s="272"/>
      <c r="P360" s="288"/>
      <c r="Q360" s="283"/>
    </row>
    <row r="361" spans="1:49" s="106" customFormat="1" ht="20.399999999999999" customHeight="1" thickBot="1" x14ac:dyDescent="0.35">
      <c r="A361" s="185"/>
      <c r="B361" s="181"/>
      <c r="C361" s="349"/>
      <c r="D361" s="355" t="s">
        <v>531</v>
      </c>
      <c r="E361" s="284"/>
      <c r="F361" s="284"/>
      <c r="G361" s="284"/>
      <c r="H361" s="284"/>
      <c r="I361" s="201"/>
      <c r="J361" s="391"/>
      <c r="K361" s="225"/>
      <c r="L361" s="208"/>
      <c r="M361" s="285"/>
      <c r="N361" s="285"/>
      <c r="O361" s="286"/>
      <c r="P361" s="290"/>
      <c r="Q361" s="287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</row>
    <row r="362" spans="1:49" s="105" customFormat="1" ht="19.8" customHeight="1" x14ac:dyDescent="0.3">
      <c r="A362" s="185"/>
      <c r="B362" s="154" t="s">
        <v>532</v>
      </c>
      <c r="C362" s="154" t="s">
        <v>457</v>
      </c>
      <c r="D362" s="374" t="s">
        <v>458</v>
      </c>
      <c r="E362" s="279"/>
      <c r="F362" s="279"/>
      <c r="G362" s="279"/>
      <c r="H362" s="279"/>
      <c r="I362" s="201"/>
      <c r="J362" s="389"/>
      <c r="K362" s="202" t="str" cm="1">
        <f t="array" ref="K362">IF((AND(J362:J364=1)), "Fully Mapped", "Not/ Partially Mapped")</f>
        <v>Not/ Partially Mapped</v>
      </c>
      <c r="L362" s="208"/>
      <c r="M362" s="280"/>
      <c r="N362" s="280"/>
      <c r="O362" s="281"/>
      <c r="P362" s="289"/>
      <c r="Q362" s="282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</row>
    <row r="363" spans="1:49" ht="39.6" x14ac:dyDescent="0.3">
      <c r="A363" s="185"/>
      <c r="B363" s="150"/>
      <c r="C363" s="150"/>
      <c r="D363" s="375" t="s">
        <v>459</v>
      </c>
      <c r="E363" s="266"/>
      <c r="F363" s="266"/>
      <c r="G363" s="266"/>
      <c r="H363" s="266"/>
      <c r="I363" s="201"/>
      <c r="J363" s="390"/>
      <c r="K363" s="208"/>
      <c r="L363" s="208"/>
      <c r="M363" s="270"/>
      <c r="N363" s="270"/>
      <c r="O363" s="272"/>
      <c r="P363" s="288"/>
      <c r="Q363" s="283"/>
    </row>
    <row r="364" spans="1:49" s="106" customFormat="1" ht="40.200000000000003" thickBot="1" x14ac:dyDescent="0.35">
      <c r="A364" s="185"/>
      <c r="B364" s="156"/>
      <c r="C364" s="160"/>
      <c r="D364" s="385" t="s">
        <v>460</v>
      </c>
      <c r="E364" s="284"/>
      <c r="F364" s="284"/>
      <c r="G364" s="284"/>
      <c r="H364" s="284"/>
      <c r="I364" s="201"/>
      <c r="J364" s="391"/>
      <c r="K364" s="225"/>
      <c r="L364" s="208"/>
      <c r="M364" s="285"/>
      <c r="N364" s="285"/>
      <c r="O364" s="286"/>
      <c r="P364" s="290"/>
      <c r="Q364" s="287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</row>
    <row r="365" spans="1:49" s="105" customFormat="1" ht="19.8" customHeight="1" x14ac:dyDescent="0.3">
      <c r="A365" s="185"/>
      <c r="B365" s="365" t="s">
        <v>533</v>
      </c>
      <c r="C365" s="369" t="s">
        <v>462</v>
      </c>
      <c r="D365" s="370" t="s">
        <v>463</v>
      </c>
      <c r="E365" s="279"/>
      <c r="F365" s="279"/>
      <c r="G365" s="279"/>
      <c r="H365" s="279"/>
      <c r="I365" s="201"/>
      <c r="J365" s="389"/>
      <c r="K365" s="202" t="str" cm="1">
        <f t="array" ref="K365">IF((AND(J365:J370=1)), "Fully Mapped", "Not/ Partially Mapped")</f>
        <v>Not/ Partially Mapped</v>
      </c>
      <c r="L365" s="208"/>
      <c r="M365" s="280"/>
      <c r="N365" s="280"/>
      <c r="O365" s="281"/>
      <c r="P365" s="289"/>
      <c r="Q365" s="282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</row>
    <row r="366" spans="1:49" ht="39.6" x14ac:dyDescent="0.3">
      <c r="A366" s="185"/>
      <c r="B366" s="366"/>
      <c r="C366" s="151"/>
      <c r="D366" s="368" t="s">
        <v>464</v>
      </c>
      <c r="E366" s="266"/>
      <c r="F366" s="266"/>
      <c r="G366" s="266"/>
      <c r="H366" s="266"/>
      <c r="I366" s="201"/>
      <c r="J366" s="390"/>
      <c r="K366" s="208"/>
      <c r="L366" s="208"/>
      <c r="M366" s="270"/>
      <c r="N366" s="270"/>
      <c r="O366" s="272"/>
      <c r="P366" s="288"/>
      <c r="Q366" s="283"/>
    </row>
    <row r="367" spans="1:49" ht="19.8" customHeight="1" x14ac:dyDescent="0.3">
      <c r="A367" s="185"/>
      <c r="B367" s="366"/>
      <c r="C367" s="151"/>
      <c r="D367" s="368" t="s">
        <v>465</v>
      </c>
      <c r="E367" s="266"/>
      <c r="F367" s="266"/>
      <c r="G367" s="266"/>
      <c r="H367" s="266"/>
      <c r="I367" s="201"/>
      <c r="J367" s="390"/>
      <c r="K367" s="208"/>
      <c r="L367" s="208"/>
      <c r="M367" s="270"/>
      <c r="N367" s="270"/>
      <c r="O367" s="272"/>
      <c r="P367" s="288"/>
      <c r="Q367" s="283"/>
    </row>
    <row r="368" spans="1:49" ht="19.8" customHeight="1" x14ac:dyDescent="0.3">
      <c r="A368" s="185"/>
      <c r="B368" s="366"/>
      <c r="C368" s="151"/>
      <c r="D368" s="368" t="s">
        <v>466</v>
      </c>
      <c r="E368" s="266"/>
      <c r="F368" s="266"/>
      <c r="G368" s="266"/>
      <c r="H368" s="266"/>
      <c r="I368" s="201"/>
      <c r="J368" s="390"/>
      <c r="K368" s="208"/>
      <c r="L368" s="208"/>
      <c r="M368" s="270"/>
      <c r="N368" s="270"/>
      <c r="O368" s="272"/>
      <c r="P368" s="288"/>
      <c r="Q368" s="283"/>
    </row>
    <row r="369" spans="1:49" ht="39.6" x14ac:dyDescent="0.3">
      <c r="A369" s="185"/>
      <c r="B369" s="366"/>
      <c r="C369" s="151"/>
      <c r="D369" s="368" t="s">
        <v>467</v>
      </c>
      <c r="E369" s="266"/>
      <c r="F369" s="266"/>
      <c r="G369" s="266"/>
      <c r="H369" s="266"/>
      <c r="I369" s="201"/>
      <c r="J369" s="390"/>
      <c r="K369" s="208"/>
      <c r="L369" s="208"/>
      <c r="M369" s="270"/>
      <c r="N369" s="270"/>
      <c r="O369" s="272"/>
      <c r="P369" s="288"/>
      <c r="Q369" s="283"/>
    </row>
    <row r="370" spans="1:49" s="106" customFormat="1" ht="20.399999999999999" customHeight="1" thickBot="1" x14ac:dyDescent="0.35">
      <c r="A370" s="185"/>
      <c r="B370" s="367"/>
      <c r="C370" s="357"/>
      <c r="D370" s="371" t="s">
        <v>468</v>
      </c>
      <c r="E370" s="284"/>
      <c r="F370" s="284"/>
      <c r="G370" s="284"/>
      <c r="H370" s="284"/>
      <c r="I370" s="201"/>
      <c r="J370" s="391"/>
      <c r="K370" s="225"/>
      <c r="L370" s="208"/>
      <c r="M370" s="285"/>
      <c r="N370" s="285"/>
      <c r="O370" s="286"/>
      <c r="P370" s="290"/>
      <c r="Q370" s="287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</row>
    <row r="371" spans="1:49" s="105" customFormat="1" ht="39.6" customHeight="1" x14ac:dyDescent="0.3">
      <c r="A371" s="185"/>
      <c r="B371" s="365" t="s">
        <v>534</v>
      </c>
      <c r="C371" s="369" t="s">
        <v>470</v>
      </c>
      <c r="D371" s="370" t="s">
        <v>472</v>
      </c>
      <c r="E371" s="279"/>
      <c r="F371" s="279"/>
      <c r="G371" s="279"/>
      <c r="H371" s="279"/>
      <c r="I371" s="201"/>
      <c r="J371" s="389"/>
      <c r="K371" s="202" t="str" cm="1">
        <f t="array" ref="K371">IF((AND(J371:J376=1)), "Fully Mapped", "Not/ Partially Mapped")</f>
        <v>Not/ Partially Mapped</v>
      </c>
      <c r="L371" s="208"/>
      <c r="M371" s="280"/>
      <c r="N371" s="280"/>
      <c r="O371" s="281"/>
      <c r="P371" s="289"/>
      <c r="Q371" s="282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</row>
    <row r="372" spans="1:49" ht="19.8" customHeight="1" x14ac:dyDescent="0.3">
      <c r="A372" s="185"/>
      <c r="B372" s="366"/>
      <c r="C372" s="151"/>
      <c r="D372" s="368" t="s">
        <v>471</v>
      </c>
      <c r="E372" s="266"/>
      <c r="F372" s="266"/>
      <c r="G372" s="266"/>
      <c r="H372" s="266"/>
      <c r="I372" s="201"/>
      <c r="J372" s="390"/>
      <c r="K372" s="208"/>
      <c r="L372" s="208"/>
      <c r="M372" s="270"/>
      <c r="N372" s="270"/>
      <c r="O372" s="272"/>
      <c r="P372" s="288"/>
      <c r="Q372" s="283"/>
    </row>
    <row r="373" spans="1:49" ht="19.8" customHeight="1" x14ac:dyDescent="0.3">
      <c r="A373" s="185"/>
      <c r="B373" s="366"/>
      <c r="C373" s="151"/>
      <c r="D373" s="368" t="s">
        <v>473</v>
      </c>
      <c r="E373" s="266"/>
      <c r="F373" s="266"/>
      <c r="G373" s="266"/>
      <c r="H373" s="266"/>
      <c r="I373" s="201"/>
      <c r="J373" s="390"/>
      <c r="K373" s="208"/>
      <c r="L373" s="208"/>
      <c r="M373" s="270"/>
      <c r="N373" s="270"/>
      <c r="O373" s="272"/>
      <c r="P373" s="288"/>
      <c r="Q373" s="283"/>
    </row>
    <row r="374" spans="1:49" ht="19.8" customHeight="1" x14ac:dyDescent="0.3">
      <c r="A374" s="185"/>
      <c r="B374" s="366"/>
      <c r="C374" s="151"/>
      <c r="D374" s="368" t="s">
        <v>474</v>
      </c>
      <c r="E374" s="266"/>
      <c r="F374" s="266"/>
      <c r="G374" s="266"/>
      <c r="H374" s="266"/>
      <c r="I374" s="201"/>
      <c r="J374" s="390"/>
      <c r="K374" s="208"/>
      <c r="L374" s="208"/>
      <c r="M374" s="270"/>
      <c r="N374" s="270"/>
      <c r="O374" s="272"/>
      <c r="P374" s="288"/>
      <c r="Q374" s="283"/>
    </row>
    <row r="375" spans="1:49" ht="19.8" customHeight="1" x14ac:dyDescent="0.3">
      <c r="A375" s="185"/>
      <c r="B375" s="366"/>
      <c r="C375" s="151"/>
      <c r="D375" s="368" t="s">
        <v>475</v>
      </c>
      <c r="E375" s="266"/>
      <c r="F375" s="266"/>
      <c r="G375" s="266"/>
      <c r="H375" s="266"/>
      <c r="I375" s="201"/>
      <c r="J375" s="390"/>
      <c r="K375" s="208"/>
      <c r="L375" s="208"/>
      <c r="M375" s="270"/>
      <c r="N375" s="270"/>
      <c r="O375" s="272"/>
      <c r="P375" s="288"/>
      <c r="Q375" s="283"/>
    </row>
    <row r="376" spans="1:49" s="106" customFormat="1" ht="20.399999999999999" customHeight="1" thickBot="1" x14ac:dyDescent="0.35">
      <c r="A376" s="185"/>
      <c r="B376" s="367"/>
      <c r="C376" s="357"/>
      <c r="D376" s="371" t="s">
        <v>476</v>
      </c>
      <c r="E376" s="284"/>
      <c r="F376" s="284"/>
      <c r="G376" s="284"/>
      <c r="H376" s="284"/>
      <c r="I376" s="201"/>
      <c r="J376" s="391"/>
      <c r="K376" s="225"/>
      <c r="L376" s="208"/>
      <c r="M376" s="285"/>
      <c r="N376" s="285"/>
      <c r="O376" s="286"/>
      <c r="P376" s="290"/>
      <c r="Q376" s="287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</row>
    <row r="377" spans="1:49" s="105" customFormat="1" ht="19.8" customHeight="1" x14ac:dyDescent="0.3">
      <c r="A377" s="185"/>
      <c r="B377" s="346" t="s">
        <v>535</v>
      </c>
      <c r="C377" s="347" t="s">
        <v>478</v>
      </c>
      <c r="D377" s="348" t="s">
        <v>536</v>
      </c>
      <c r="E377" s="279"/>
      <c r="F377" s="279"/>
      <c r="G377" s="279"/>
      <c r="H377" s="279"/>
      <c r="I377" s="201"/>
      <c r="J377" s="389"/>
      <c r="K377" s="202" t="str" cm="1">
        <f t="array" ref="K377">IF((AND(J377:J381=1)), "Fully Mapped", "Not/ Partially Mapped")</f>
        <v>Not/ Partially Mapped</v>
      </c>
      <c r="L377" s="208"/>
      <c r="M377" s="280"/>
      <c r="N377" s="280"/>
      <c r="O377" s="281"/>
      <c r="P377" s="289"/>
      <c r="Q377" s="282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</row>
    <row r="378" spans="1:49" ht="19.8" customHeight="1" x14ac:dyDescent="0.3">
      <c r="A378" s="185"/>
      <c r="B378" s="181"/>
      <c r="C378" s="349"/>
      <c r="D378" s="350" t="s">
        <v>480</v>
      </c>
      <c r="E378" s="266"/>
      <c r="F378" s="266"/>
      <c r="G378" s="266"/>
      <c r="H378" s="266"/>
      <c r="I378" s="201"/>
      <c r="J378" s="390"/>
      <c r="K378" s="208"/>
      <c r="L378" s="208"/>
      <c r="M378" s="270"/>
      <c r="N378" s="270"/>
      <c r="O378" s="272"/>
      <c r="P378" s="288"/>
      <c r="Q378" s="283"/>
    </row>
    <row r="379" spans="1:49" ht="19.8" customHeight="1" x14ac:dyDescent="0.3">
      <c r="A379" s="185"/>
      <c r="B379" s="181"/>
      <c r="C379" s="349"/>
      <c r="D379" s="350" t="s">
        <v>481</v>
      </c>
      <c r="E379" s="266"/>
      <c r="F379" s="266"/>
      <c r="G379" s="266"/>
      <c r="H379" s="266"/>
      <c r="I379" s="201"/>
      <c r="J379" s="390"/>
      <c r="K379" s="208"/>
      <c r="L379" s="208"/>
      <c r="M379" s="270"/>
      <c r="N379" s="270"/>
      <c r="O379" s="272"/>
      <c r="P379" s="288"/>
      <c r="Q379" s="283"/>
    </row>
    <row r="380" spans="1:49" ht="39.6" x14ac:dyDescent="0.3">
      <c r="A380" s="185"/>
      <c r="B380" s="181"/>
      <c r="C380" s="349"/>
      <c r="D380" s="350" t="s">
        <v>482</v>
      </c>
      <c r="E380" s="266"/>
      <c r="F380" s="266"/>
      <c r="G380" s="266"/>
      <c r="H380" s="266"/>
      <c r="I380" s="201"/>
      <c r="J380" s="390"/>
      <c r="K380" s="208"/>
      <c r="L380" s="208"/>
      <c r="M380" s="270"/>
      <c r="N380" s="270"/>
      <c r="O380" s="272"/>
      <c r="P380" s="288"/>
      <c r="Q380" s="283"/>
    </row>
    <row r="381" spans="1:49" s="106" customFormat="1" ht="20.399999999999999" customHeight="1" thickBot="1" x14ac:dyDescent="0.35">
      <c r="A381" s="186"/>
      <c r="B381" s="351"/>
      <c r="C381" s="352"/>
      <c r="D381" s="353" t="s">
        <v>483</v>
      </c>
      <c r="E381" s="284"/>
      <c r="F381" s="284"/>
      <c r="G381" s="284"/>
      <c r="H381" s="284"/>
      <c r="I381" s="201"/>
      <c r="J381" s="391"/>
      <c r="K381" s="225"/>
      <c r="L381" s="225"/>
      <c r="M381" s="285"/>
      <c r="N381" s="285"/>
      <c r="O381" s="286"/>
      <c r="P381" s="290"/>
      <c r="Q381" s="287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</row>
    <row r="382" spans="1:49" s="105" customFormat="1" ht="19.8" customHeight="1" x14ac:dyDescent="0.3">
      <c r="A382" s="148" t="s">
        <v>537</v>
      </c>
      <c r="B382" s="365" t="s">
        <v>538</v>
      </c>
      <c r="C382" s="369" t="s">
        <v>485</v>
      </c>
      <c r="D382" s="370" t="s">
        <v>486</v>
      </c>
      <c r="E382" s="279"/>
      <c r="F382" s="279"/>
      <c r="G382" s="279"/>
      <c r="H382" s="279"/>
      <c r="I382" s="201"/>
      <c r="J382" s="389"/>
      <c r="K382" s="202" t="str" cm="1">
        <f t="array" ref="K382">IF((AND(J382:J387=1)), "Fully Mapped", "Not/ Partially Mapped")</f>
        <v>Not/ Partially Mapped</v>
      </c>
      <c r="L382" s="202">
        <f>SUM('Workings out'!Z4:Z19)</f>
        <v>0</v>
      </c>
      <c r="M382" s="280"/>
      <c r="N382" s="280"/>
      <c r="O382" s="281"/>
      <c r="P382" s="289"/>
      <c r="Q382" s="282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</row>
    <row r="383" spans="1:49" ht="19.8" customHeight="1" x14ac:dyDescent="0.3">
      <c r="A383" s="148"/>
      <c r="B383" s="366"/>
      <c r="C383" s="151"/>
      <c r="D383" s="368" t="s">
        <v>487</v>
      </c>
      <c r="E383" s="266"/>
      <c r="F383" s="266"/>
      <c r="G383" s="266"/>
      <c r="H383" s="266"/>
      <c r="I383" s="201"/>
      <c r="J383" s="390"/>
      <c r="K383" s="208"/>
      <c r="L383" s="208"/>
      <c r="M383" s="270"/>
      <c r="N383" s="270"/>
      <c r="O383" s="272"/>
      <c r="P383" s="288"/>
      <c r="Q383" s="283"/>
    </row>
    <row r="384" spans="1:49" ht="19.8" customHeight="1" x14ac:dyDescent="0.3">
      <c r="A384" s="148"/>
      <c r="B384" s="366"/>
      <c r="C384" s="151"/>
      <c r="D384" s="368" t="s">
        <v>488</v>
      </c>
      <c r="E384" s="266"/>
      <c r="F384" s="266"/>
      <c r="G384" s="266"/>
      <c r="H384" s="266"/>
      <c r="I384" s="201"/>
      <c r="J384" s="390"/>
      <c r="K384" s="208"/>
      <c r="L384" s="208"/>
      <c r="M384" s="270"/>
      <c r="N384" s="270"/>
      <c r="O384" s="272"/>
      <c r="P384" s="288"/>
      <c r="Q384" s="283"/>
    </row>
    <row r="385" spans="1:49" ht="39.6" x14ac:dyDescent="0.3">
      <c r="A385" s="148"/>
      <c r="B385" s="366"/>
      <c r="C385" s="151"/>
      <c r="D385" s="368" t="s">
        <v>489</v>
      </c>
      <c r="E385" s="266"/>
      <c r="F385" s="266"/>
      <c r="G385" s="266"/>
      <c r="H385" s="266"/>
      <c r="I385" s="201"/>
      <c r="J385" s="390"/>
      <c r="K385" s="208"/>
      <c r="L385" s="208"/>
      <c r="M385" s="270"/>
      <c r="N385" s="270"/>
      <c r="O385" s="272"/>
      <c r="P385" s="288"/>
      <c r="Q385" s="283"/>
    </row>
    <row r="386" spans="1:49" ht="19.8" customHeight="1" x14ac:dyDescent="0.3">
      <c r="A386" s="148"/>
      <c r="B386" s="366"/>
      <c r="C386" s="151"/>
      <c r="D386" s="368" t="s">
        <v>539</v>
      </c>
      <c r="E386" s="266"/>
      <c r="F386" s="266"/>
      <c r="G386" s="266"/>
      <c r="H386" s="266"/>
      <c r="I386" s="201"/>
      <c r="J386" s="390"/>
      <c r="K386" s="208"/>
      <c r="L386" s="208"/>
      <c r="M386" s="270"/>
      <c r="N386" s="270"/>
      <c r="O386" s="272"/>
      <c r="P386" s="288"/>
      <c r="Q386" s="283"/>
    </row>
    <row r="387" spans="1:49" s="106" customFormat="1" ht="20.399999999999999" customHeight="1" thickBot="1" x14ac:dyDescent="0.35">
      <c r="A387" s="148"/>
      <c r="B387" s="367"/>
      <c r="C387" s="357"/>
      <c r="D387" s="371" t="s">
        <v>491</v>
      </c>
      <c r="E387" s="284"/>
      <c r="F387" s="284"/>
      <c r="G387" s="284"/>
      <c r="H387" s="284"/>
      <c r="I387" s="201"/>
      <c r="J387" s="391"/>
      <c r="K387" s="225"/>
      <c r="L387" s="208"/>
      <c r="M387" s="285"/>
      <c r="N387" s="285"/>
      <c r="O387" s="286"/>
      <c r="P387" s="290"/>
      <c r="Q387" s="287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</row>
    <row r="388" spans="1:49" s="105" customFormat="1" ht="19.8" customHeight="1" x14ac:dyDescent="0.3">
      <c r="A388" s="148"/>
      <c r="B388" s="154" t="s">
        <v>540</v>
      </c>
      <c r="C388" s="154" t="s">
        <v>493</v>
      </c>
      <c r="D388" s="358" t="s">
        <v>494</v>
      </c>
      <c r="E388" s="279"/>
      <c r="F388" s="279"/>
      <c r="G388" s="279"/>
      <c r="H388" s="279"/>
      <c r="I388" s="201"/>
      <c r="J388" s="389"/>
      <c r="K388" s="202" t="str" cm="1">
        <f t="array" ref="K388">IF((AND(J388:J389=1)), "Fully Mapped", "Not/ Partially Mapped")</f>
        <v>Not/ Partially Mapped</v>
      </c>
      <c r="L388" s="208"/>
      <c r="M388" s="280"/>
      <c r="N388" s="280"/>
      <c r="O388" s="281"/>
      <c r="P388" s="289"/>
      <c r="Q388" s="282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</row>
    <row r="389" spans="1:49" s="106" customFormat="1" ht="20.399999999999999" customHeight="1" thickBot="1" x14ac:dyDescent="0.35">
      <c r="A389" s="148"/>
      <c r="B389" s="156"/>
      <c r="C389" s="156"/>
      <c r="D389" s="376" t="s">
        <v>541</v>
      </c>
      <c r="E389" s="284"/>
      <c r="F389" s="284"/>
      <c r="G389" s="284"/>
      <c r="H389" s="284"/>
      <c r="I389" s="201"/>
      <c r="J389" s="391"/>
      <c r="K389" s="225"/>
      <c r="L389" s="208"/>
      <c r="M389" s="285"/>
      <c r="N389" s="285"/>
      <c r="O389" s="286"/>
      <c r="P389" s="290"/>
      <c r="Q389" s="287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</row>
    <row r="390" spans="1:49" s="105" customFormat="1" ht="19.8" customHeight="1" x14ac:dyDescent="0.3">
      <c r="A390" s="148"/>
      <c r="B390" s="154" t="s">
        <v>542</v>
      </c>
      <c r="C390" s="154" t="s">
        <v>497</v>
      </c>
      <c r="D390" s="354" t="s">
        <v>498</v>
      </c>
      <c r="E390" s="279"/>
      <c r="F390" s="279"/>
      <c r="G390" s="279"/>
      <c r="H390" s="279"/>
      <c r="I390" s="201"/>
      <c r="J390" s="389"/>
      <c r="K390" s="202" t="str" cm="1">
        <f t="array" ref="K390">IF((AND(J390:J393=1)), "Fully Mapped", "Not/ Partially Mapped")</f>
        <v>Not/ Partially Mapped</v>
      </c>
      <c r="L390" s="208"/>
      <c r="M390" s="280"/>
      <c r="N390" s="280"/>
      <c r="O390" s="281"/>
      <c r="P390" s="289"/>
      <c r="Q390" s="282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</row>
    <row r="391" spans="1:49" ht="19.8" customHeight="1" x14ac:dyDescent="0.3">
      <c r="A391" s="148"/>
      <c r="B391" s="150"/>
      <c r="C391" s="150"/>
      <c r="D391" s="320" t="s">
        <v>499</v>
      </c>
      <c r="E391" s="266"/>
      <c r="F391" s="266"/>
      <c r="G391" s="266"/>
      <c r="H391" s="266"/>
      <c r="I391" s="201"/>
      <c r="J391" s="390"/>
      <c r="K391" s="208"/>
      <c r="L391" s="208"/>
      <c r="M391" s="270"/>
      <c r="N391" s="270"/>
      <c r="O391" s="272"/>
      <c r="P391" s="288"/>
      <c r="Q391" s="283"/>
    </row>
    <row r="392" spans="1:49" ht="39.6" x14ac:dyDescent="0.3">
      <c r="A392" s="148"/>
      <c r="B392" s="150"/>
      <c r="C392" s="150"/>
      <c r="D392" s="320" t="s">
        <v>500</v>
      </c>
      <c r="E392" s="266"/>
      <c r="F392" s="266"/>
      <c r="G392" s="266"/>
      <c r="H392" s="266"/>
      <c r="I392" s="201"/>
      <c r="J392" s="390"/>
      <c r="K392" s="208"/>
      <c r="L392" s="208"/>
      <c r="M392" s="270"/>
      <c r="N392" s="270"/>
      <c r="O392" s="272"/>
      <c r="P392" s="288"/>
      <c r="Q392" s="283"/>
    </row>
    <row r="393" spans="1:49" s="106" customFormat="1" ht="20.399999999999999" customHeight="1" thickBot="1" x14ac:dyDescent="0.35">
      <c r="A393" s="148"/>
      <c r="B393" s="156"/>
      <c r="C393" s="156"/>
      <c r="D393" s="355" t="s">
        <v>501</v>
      </c>
      <c r="E393" s="284"/>
      <c r="F393" s="284"/>
      <c r="G393" s="284"/>
      <c r="H393" s="284"/>
      <c r="I393" s="201"/>
      <c r="J393" s="391"/>
      <c r="K393" s="225"/>
      <c r="L393" s="208"/>
      <c r="M393" s="285"/>
      <c r="N393" s="285"/>
      <c r="O393" s="286"/>
      <c r="P393" s="290"/>
      <c r="Q393" s="287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</row>
    <row r="394" spans="1:49" s="105" customFormat="1" ht="19.8" customHeight="1" x14ac:dyDescent="0.3">
      <c r="A394" s="148"/>
      <c r="B394" s="154" t="s">
        <v>543</v>
      </c>
      <c r="C394" s="154" t="s">
        <v>503</v>
      </c>
      <c r="D394" s="354" t="s">
        <v>504</v>
      </c>
      <c r="E394" s="279"/>
      <c r="F394" s="279"/>
      <c r="G394" s="279"/>
      <c r="H394" s="279"/>
      <c r="I394" s="201"/>
      <c r="J394" s="389"/>
      <c r="K394" s="202" t="str" cm="1">
        <f t="array" ref="K394">IF((AND(J394:J397=1)), "Fully Mapped", "Not/ Partially Mapped")</f>
        <v>Not/ Partially Mapped</v>
      </c>
      <c r="L394" s="208"/>
      <c r="M394" s="280"/>
      <c r="N394" s="280"/>
      <c r="O394" s="281"/>
      <c r="P394" s="289"/>
      <c r="Q394" s="282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</row>
    <row r="395" spans="1:49" ht="19.8" customHeight="1" x14ac:dyDescent="0.3">
      <c r="A395" s="148"/>
      <c r="B395" s="150"/>
      <c r="C395" s="150"/>
      <c r="D395" s="320" t="s">
        <v>505</v>
      </c>
      <c r="E395" s="266"/>
      <c r="F395" s="266"/>
      <c r="G395" s="266"/>
      <c r="H395" s="266"/>
      <c r="I395" s="201"/>
      <c r="J395" s="390"/>
      <c r="K395" s="208"/>
      <c r="L395" s="208"/>
      <c r="M395" s="270"/>
      <c r="N395" s="270"/>
      <c r="O395" s="272"/>
      <c r="P395" s="288"/>
      <c r="Q395" s="283"/>
    </row>
    <row r="396" spans="1:49" ht="19.8" customHeight="1" x14ac:dyDescent="0.3">
      <c r="A396" s="148"/>
      <c r="B396" s="150"/>
      <c r="C396" s="150"/>
      <c r="D396" s="320" t="s">
        <v>506</v>
      </c>
      <c r="E396" s="266"/>
      <c r="F396" s="266"/>
      <c r="G396" s="266"/>
      <c r="H396" s="266"/>
      <c r="I396" s="201"/>
      <c r="J396" s="390"/>
      <c r="K396" s="208"/>
      <c r="L396" s="208"/>
      <c r="M396" s="270"/>
      <c r="N396" s="270"/>
      <c r="O396" s="272"/>
      <c r="P396" s="288"/>
      <c r="Q396" s="283"/>
    </row>
    <row r="397" spans="1:49" s="106" customFormat="1" ht="20.399999999999999" customHeight="1" thickBot="1" x14ac:dyDescent="0.35">
      <c r="A397" s="149"/>
      <c r="B397" s="156"/>
      <c r="C397" s="156"/>
      <c r="D397" s="355" t="s">
        <v>507</v>
      </c>
      <c r="E397" s="284"/>
      <c r="F397" s="284"/>
      <c r="G397" s="284"/>
      <c r="H397" s="284"/>
      <c r="I397" s="201"/>
      <c r="J397" s="391"/>
      <c r="K397" s="225"/>
      <c r="L397" s="225"/>
      <c r="M397" s="285"/>
      <c r="N397" s="285"/>
      <c r="O397" s="286"/>
      <c r="P397" s="290"/>
      <c r="Q397" s="287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</row>
    <row r="398" spans="1:49" ht="19.8" customHeight="1" x14ac:dyDescent="0.3">
      <c r="A398" s="147" t="s">
        <v>544</v>
      </c>
      <c r="B398" s="166" t="s">
        <v>548</v>
      </c>
      <c r="C398" s="150" t="s">
        <v>549</v>
      </c>
      <c r="D398" s="354" t="s">
        <v>550</v>
      </c>
      <c r="E398" s="293"/>
      <c r="F398" s="293"/>
      <c r="G398" s="293"/>
      <c r="H398" s="293"/>
      <c r="I398" s="201"/>
      <c r="J398" s="395"/>
      <c r="K398" s="300" t="str" cm="1">
        <f t="array" ref="K398">IF((AND(J398:J412=1)), "Fully Mapped", "Not/ Partially Mapped")</f>
        <v>Not/ Partially Mapped</v>
      </c>
      <c r="L398" s="300">
        <f>SUM('Workings out'!AA4:AA18)</f>
        <v>0</v>
      </c>
      <c r="M398" s="301"/>
      <c r="N398" s="301"/>
      <c r="O398" s="302"/>
      <c r="P398" s="303"/>
      <c r="Q398" s="304"/>
    </row>
    <row r="399" spans="1:49" ht="39.6" x14ac:dyDescent="0.3">
      <c r="A399" s="148"/>
      <c r="B399" s="166"/>
      <c r="C399" s="150"/>
      <c r="D399" s="320" t="s">
        <v>551</v>
      </c>
      <c r="E399" s="266"/>
      <c r="F399" s="266"/>
      <c r="G399" s="266"/>
      <c r="H399" s="266"/>
      <c r="I399" s="201"/>
      <c r="J399" s="390"/>
      <c r="K399" s="208"/>
      <c r="L399" s="208"/>
      <c r="M399" s="270"/>
      <c r="N399" s="270"/>
      <c r="O399" s="272"/>
      <c r="P399" s="288"/>
      <c r="Q399" s="283"/>
    </row>
    <row r="400" spans="1:49" ht="39.6" x14ac:dyDescent="0.3">
      <c r="A400" s="148"/>
      <c r="B400" s="166"/>
      <c r="C400" s="150"/>
      <c r="D400" s="320" t="s">
        <v>552</v>
      </c>
      <c r="E400" s="266"/>
      <c r="F400" s="266"/>
      <c r="G400" s="266"/>
      <c r="H400" s="266"/>
      <c r="I400" s="201"/>
      <c r="J400" s="390"/>
      <c r="K400" s="208"/>
      <c r="L400" s="208"/>
      <c r="M400" s="270"/>
      <c r="N400" s="270"/>
      <c r="O400" s="272"/>
      <c r="P400" s="288"/>
      <c r="Q400" s="283"/>
    </row>
    <row r="401" spans="1:49" ht="19.8" customHeight="1" x14ac:dyDescent="0.3">
      <c r="A401" s="148"/>
      <c r="B401" s="166"/>
      <c r="C401" s="150"/>
      <c r="D401" s="320" t="s">
        <v>553</v>
      </c>
      <c r="E401" s="266"/>
      <c r="F401" s="266"/>
      <c r="G401" s="266"/>
      <c r="H401" s="266"/>
      <c r="I401" s="201"/>
      <c r="J401" s="390"/>
      <c r="K401" s="208"/>
      <c r="L401" s="208"/>
      <c r="M401" s="270"/>
      <c r="N401" s="270"/>
      <c r="O401" s="272"/>
      <c r="P401" s="288"/>
      <c r="Q401" s="283"/>
    </row>
    <row r="402" spans="1:49" ht="19.8" customHeight="1" x14ac:dyDescent="0.3">
      <c r="A402" s="148"/>
      <c r="B402" s="166"/>
      <c r="C402" s="150"/>
      <c r="D402" s="320" t="s">
        <v>554</v>
      </c>
      <c r="E402" s="266"/>
      <c r="F402" s="266"/>
      <c r="G402" s="266"/>
      <c r="H402" s="266"/>
      <c r="I402" s="201"/>
      <c r="J402" s="390"/>
      <c r="K402" s="208"/>
      <c r="L402" s="208"/>
      <c r="M402" s="270"/>
      <c r="N402" s="270"/>
      <c r="O402" s="272"/>
      <c r="P402" s="288"/>
      <c r="Q402" s="283"/>
    </row>
    <row r="403" spans="1:49" ht="19.8" customHeight="1" x14ac:dyDescent="0.3">
      <c r="A403" s="148"/>
      <c r="B403" s="166"/>
      <c r="C403" s="150"/>
      <c r="D403" s="320" t="s">
        <v>555</v>
      </c>
      <c r="E403" s="266"/>
      <c r="F403" s="266"/>
      <c r="G403" s="266"/>
      <c r="H403" s="266"/>
      <c r="I403" s="201"/>
      <c r="J403" s="390"/>
      <c r="K403" s="208"/>
      <c r="L403" s="208"/>
      <c r="M403" s="270"/>
      <c r="N403" s="270"/>
      <c r="O403" s="272"/>
      <c r="P403" s="288"/>
      <c r="Q403" s="283"/>
    </row>
    <row r="404" spans="1:49" ht="59.4" customHeight="1" x14ac:dyDescent="0.3">
      <c r="A404" s="148"/>
      <c r="B404" s="166"/>
      <c r="C404" s="150"/>
      <c r="D404" s="320" t="s">
        <v>556</v>
      </c>
      <c r="E404" s="266"/>
      <c r="F404" s="266"/>
      <c r="G404" s="266"/>
      <c r="H404" s="266"/>
      <c r="I404" s="201"/>
      <c r="J404" s="390"/>
      <c r="K404" s="208"/>
      <c r="L404" s="208"/>
      <c r="M404" s="270"/>
      <c r="N404" s="270"/>
      <c r="O404" s="272"/>
      <c r="P404" s="288"/>
      <c r="Q404" s="283"/>
    </row>
    <row r="405" spans="1:49" ht="39.6" x14ac:dyDescent="0.3">
      <c r="A405" s="148"/>
      <c r="B405" s="166"/>
      <c r="C405" s="150"/>
      <c r="D405" s="320" t="s">
        <v>557</v>
      </c>
      <c r="E405" s="266"/>
      <c r="F405" s="266"/>
      <c r="G405" s="266"/>
      <c r="H405" s="266"/>
      <c r="I405" s="201"/>
      <c r="J405" s="390"/>
      <c r="K405" s="208"/>
      <c r="L405" s="208"/>
      <c r="M405" s="270"/>
      <c r="N405" s="270"/>
      <c r="O405" s="272"/>
      <c r="P405" s="288"/>
      <c r="Q405" s="283"/>
    </row>
    <row r="406" spans="1:49" ht="19.8" customHeight="1" x14ac:dyDescent="0.3">
      <c r="A406" s="148"/>
      <c r="B406" s="166"/>
      <c r="C406" s="150"/>
      <c r="D406" s="320" t="s">
        <v>558</v>
      </c>
      <c r="E406" s="266"/>
      <c r="F406" s="266"/>
      <c r="G406" s="266"/>
      <c r="H406" s="266"/>
      <c r="I406" s="201"/>
      <c r="J406" s="390"/>
      <c r="K406" s="208"/>
      <c r="L406" s="208"/>
      <c r="M406" s="270"/>
      <c r="N406" s="270"/>
      <c r="O406" s="272"/>
      <c r="P406" s="288"/>
      <c r="Q406" s="283"/>
    </row>
    <row r="407" spans="1:49" ht="39.6" x14ac:dyDescent="0.3">
      <c r="A407" s="148"/>
      <c r="B407" s="166"/>
      <c r="C407" s="150"/>
      <c r="D407" s="401" t="s">
        <v>559</v>
      </c>
      <c r="E407" s="266"/>
      <c r="F407" s="266"/>
      <c r="G407" s="266"/>
      <c r="H407" s="266"/>
      <c r="I407" s="201"/>
      <c r="J407" s="390"/>
      <c r="K407" s="208"/>
      <c r="L407" s="208"/>
      <c r="M407" s="270"/>
      <c r="N407" s="270"/>
      <c r="O407" s="272"/>
      <c r="P407" s="288"/>
      <c r="Q407" s="283"/>
    </row>
    <row r="408" spans="1:49" ht="19.8" customHeight="1" x14ac:dyDescent="0.3">
      <c r="A408" s="148"/>
      <c r="B408" s="166"/>
      <c r="C408" s="150"/>
      <c r="D408" s="354" t="s">
        <v>560</v>
      </c>
      <c r="E408" s="266"/>
      <c r="F408" s="266"/>
      <c r="G408" s="266"/>
      <c r="H408" s="266"/>
      <c r="I408" s="201"/>
      <c r="J408" s="390"/>
      <c r="K408" s="208"/>
      <c r="L408" s="208"/>
      <c r="M408" s="270"/>
      <c r="N408" s="270"/>
      <c r="O408" s="272"/>
      <c r="P408" s="288"/>
      <c r="Q408" s="283"/>
    </row>
    <row r="409" spans="1:49" ht="39.6" x14ac:dyDescent="0.3">
      <c r="A409" s="148"/>
      <c r="B409" s="166"/>
      <c r="C409" s="150"/>
      <c r="D409" s="320" t="s">
        <v>561</v>
      </c>
      <c r="E409" s="266"/>
      <c r="F409" s="266"/>
      <c r="G409" s="266"/>
      <c r="H409" s="266"/>
      <c r="I409" s="201"/>
      <c r="J409" s="390"/>
      <c r="K409" s="208"/>
      <c r="L409" s="208"/>
      <c r="M409" s="270"/>
      <c r="N409" s="270"/>
      <c r="O409" s="272"/>
      <c r="P409" s="288"/>
      <c r="Q409" s="283"/>
    </row>
    <row r="410" spans="1:49" ht="39.6" x14ac:dyDescent="0.3">
      <c r="A410" s="148"/>
      <c r="B410" s="166"/>
      <c r="C410" s="150"/>
      <c r="D410" s="320" t="s">
        <v>562</v>
      </c>
      <c r="E410" s="266"/>
      <c r="F410" s="266"/>
      <c r="G410" s="266"/>
      <c r="H410" s="266"/>
      <c r="I410" s="201"/>
      <c r="J410" s="390"/>
      <c r="K410" s="208"/>
      <c r="L410" s="208"/>
      <c r="M410" s="270"/>
      <c r="N410" s="270"/>
      <c r="O410" s="272"/>
      <c r="P410" s="288"/>
      <c r="Q410" s="283"/>
    </row>
    <row r="411" spans="1:49" ht="19.8" customHeight="1" x14ac:dyDescent="0.3">
      <c r="A411" s="148"/>
      <c r="B411" s="166"/>
      <c r="C411" s="150"/>
      <c r="D411" s="320" t="s">
        <v>563</v>
      </c>
      <c r="E411" s="266"/>
      <c r="F411" s="266"/>
      <c r="G411" s="266"/>
      <c r="H411" s="266"/>
      <c r="I411" s="201"/>
      <c r="J411" s="390"/>
      <c r="K411" s="208"/>
      <c r="L411" s="208"/>
      <c r="M411" s="270"/>
      <c r="N411" s="270"/>
      <c r="O411" s="272"/>
      <c r="P411" s="288"/>
      <c r="Q411" s="283"/>
    </row>
    <row r="412" spans="1:49" ht="40.200000000000003" thickBot="1" x14ac:dyDescent="0.35">
      <c r="A412" s="148"/>
      <c r="B412" s="402"/>
      <c r="C412" s="156"/>
      <c r="D412" s="403" t="s">
        <v>564</v>
      </c>
      <c r="E412" s="265"/>
      <c r="F412" s="265"/>
      <c r="G412" s="265"/>
      <c r="H412" s="265"/>
      <c r="I412" s="201"/>
      <c r="J412" s="392"/>
      <c r="K412" s="208"/>
      <c r="L412" s="208"/>
      <c r="M412" s="267"/>
      <c r="N412" s="267"/>
      <c r="O412" s="268"/>
      <c r="P412" s="291"/>
      <c r="Q412" s="269"/>
    </row>
    <row r="413" spans="1:49" ht="22.2" thickBot="1" x14ac:dyDescent="0.35">
      <c r="A413" s="184" t="s">
        <v>620</v>
      </c>
      <c r="B413" s="178" t="s">
        <v>565</v>
      </c>
      <c r="C413" s="178"/>
      <c r="D413" s="178"/>
      <c r="E413" s="377"/>
      <c r="F413" s="122"/>
      <c r="G413" s="122"/>
      <c r="H413" s="122"/>
      <c r="I413" s="122"/>
      <c r="J413" s="393"/>
      <c r="K413" s="122"/>
      <c r="L413" s="122"/>
      <c r="M413" s="122"/>
      <c r="N413" s="122"/>
      <c r="O413" s="122"/>
      <c r="P413" s="122"/>
      <c r="Q413" s="378"/>
    </row>
    <row r="414" spans="1:49" ht="22.2" thickBot="1" x14ac:dyDescent="0.35">
      <c r="A414" s="185"/>
      <c r="B414" s="165" t="s">
        <v>379</v>
      </c>
      <c r="C414" s="162" t="s">
        <v>35</v>
      </c>
      <c r="D414" s="177" t="s">
        <v>65</v>
      </c>
      <c r="E414" s="381"/>
      <c r="F414" s="124"/>
      <c r="G414" s="124"/>
      <c r="H414" s="124"/>
      <c r="I414" s="124"/>
      <c r="J414" s="394"/>
      <c r="K414" s="124"/>
      <c r="L414" s="124"/>
      <c r="M414" s="124"/>
      <c r="N414" s="124"/>
      <c r="O414" s="124"/>
      <c r="P414" s="124"/>
      <c r="Q414" s="382"/>
    </row>
    <row r="415" spans="1:49" s="105" customFormat="1" ht="59.4" customHeight="1" x14ac:dyDescent="0.3">
      <c r="A415" s="185"/>
      <c r="B415" s="346" t="s">
        <v>567</v>
      </c>
      <c r="C415" s="154" t="s">
        <v>566</v>
      </c>
      <c r="D415" s="358" t="s">
        <v>568</v>
      </c>
      <c r="E415" s="279"/>
      <c r="F415" s="279"/>
      <c r="G415" s="279"/>
      <c r="H415" s="279"/>
      <c r="I415" s="201"/>
      <c r="J415" s="389"/>
      <c r="K415" s="202" t="str" cm="1">
        <f t="array" ref="K415">IF((AND(J415:J421=1)), "Fully Mapped", "Not/ Partially Mapped")</f>
        <v>Not/ Partially Mapped</v>
      </c>
      <c r="L415" s="202">
        <f>SUM('Workings out'!AB4:AB35)</f>
        <v>0</v>
      </c>
      <c r="M415" s="280"/>
      <c r="N415" s="280"/>
      <c r="O415" s="281"/>
      <c r="P415" s="289"/>
      <c r="Q415" s="282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</row>
    <row r="416" spans="1:49" ht="39.6" x14ac:dyDescent="0.3">
      <c r="A416" s="185"/>
      <c r="B416" s="181"/>
      <c r="C416" s="150"/>
      <c r="D416" s="359" t="s">
        <v>569</v>
      </c>
      <c r="E416" s="266"/>
      <c r="F416" s="266"/>
      <c r="G416" s="266"/>
      <c r="H416" s="266"/>
      <c r="I416" s="201"/>
      <c r="J416" s="390"/>
      <c r="K416" s="208"/>
      <c r="L416" s="208"/>
      <c r="M416" s="270"/>
      <c r="N416" s="270"/>
      <c r="O416" s="272"/>
      <c r="P416" s="288"/>
      <c r="Q416" s="283"/>
    </row>
    <row r="417" spans="1:49" ht="19.8" customHeight="1" x14ac:dyDescent="0.3">
      <c r="A417" s="185"/>
      <c r="B417" s="181"/>
      <c r="C417" s="150"/>
      <c r="D417" s="359" t="s">
        <v>570</v>
      </c>
      <c r="E417" s="266"/>
      <c r="F417" s="266"/>
      <c r="G417" s="266"/>
      <c r="H417" s="266"/>
      <c r="I417" s="201"/>
      <c r="J417" s="390"/>
      <c r="K417" s="208"/>
      <c r="L417" s="208"/>
      <c r="M417" s="270"/>
      <c r="N417" s="270"/>
      <c r="O417" s="272"/>
      <c r="P417" s="288"/>
      <c r="Q417" s="283"/>
    </row>
    <row r="418" spans="1:49" ht="59.4" x14ac:dyDescent="0.3">
      <c r="A418" s="185"/>
      <c r="B418" s="181"/>
      <c r="C418" s="150"/>
      <c r="D418" s="359" t="s">
        <v>571</v>
      </c>
      <c r="E418" s="266"/>
      <c r="F418" s="266"/>
      <c r="G418" s="266"/>
      <c r="H418" s="266"/>
      <c r="I418" s="201"/>
      <c r="J418" s="390"/>
      <c r="K418" s="208"/>
      <c r="L418" s="208"/>
      <c r="M418" s="270"/>
      <c r="N418" s="270"/>
      <c r="O418" s="272"/>
      <c r="P418" s="288"/>
      <c r="Q418" s="283"/>
    </row>
    <row r="419" spans="1:49" ht="39.6" x14ac:dyDescent="0.3">
      <c r="A419" s="185"/>
      <c r="B419" s="181"/>
      <c r="C419" s="150"/>
      <c r="D419" s="359" t="s">
        <v>572</v>
      </c>
      <c r="E419" s="266"/>
      <c r="F419" s="266"/>
      <c r="G419" s="266"/>
      <c r="H419" s="266"/>
      <c r="I419" s="201"/>
      <c r="J419" s="390"/>
      <c r="K419" s="208"/>
      <c r="L419" s="208"/>
      <c r="M419" s="270"/>
      <c r="N419" s="270"/>
      <c r="O419" s="272"/>
      <c r="P419" s="288"/>
      <c r="Q419" s="283"/>
    </row>
    <row r="420" spans="1:49" ht="39.6" x14ac:dyDescent="0.3">
      <c r="A420" s="185"/>
      <c r="B420" s="181"/>
      <c r="C420" s="150"/>
      <c r="D420" s="360" t="s">
        <v>573</v>
      </c>
      <c r="E420" s="266"/>
      <c r="F420" s="266"/>
      <c r="G420" s="266"/>
      <c r="H420" s="266"/>
      <c r="I420" s="201"/>
      <c r="J420" s="390"/>
      <c r="K420" s="208"/>
      <c r="L420" s="208"/>
      <c r="M420" s="270"/>
      <c r="N420" s="270"/>
      <c r="O420" s="272"/>
      <c r="P420" s="288"/>
      <c r="Q420" s="283"/>
    </row>
    <row r="421" spans="1:49" s="106" customFormat="1" ht="20.399999999999999" customHeight="1" thickBot="1" x14ac:dyDescent="0.35">
      <c r="A421" s="185"/>
      <c r="B421" s="182"/>
      <c r="C421" s="160"/>
      <c r="D421" s="364" t="s">
        <v>574</v>
      </c>
      <c r="E421" s="284"/>
      <c r="F421" s="284"/>
      <c r="G421" s="284"/>
      <c r="H421" s="284"/>
      <c r="I421" s="201"/>
      <c r="J421" s="391"/>
      <c r="K421" s="225"/>
      <c r="L421" s="208"/>
      <c r="M421" s="285"/>
      <c r="N421" s="285"/>
      <c r="O421" s="286"/>
      <c r="P421" s="290"/>
      <c r="Q421" s="287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</row>
    <row r="422" spans="1:49" s="105" customFormat="1" ht="39.6" customHeight="1" x14ac:dyDescent="0.3">
      <c r="A422" s="185"/>
      <c r="B422" s="166" t="s">
        <v>575</v>
      </c>
      <c r="C422" s="150" t="s">
        <v>576</v>
      </c>
      <c r="D422" s="354" t="s">
        <v>577</v>
      </c>
      <c r="E422" s="279"/>
      <c r="F422" s="279"/>
      <c r="G422" s="279"/>
      <c r="H422" s="279"/>
      <c r="I422" s="201"/>
      <c r="J422" s="389"/>
      <c r="K422" s="202" t="str" cm="1">
        <f t="array" ref="K422">IF((AND(J422:J432=1)), "Fully Mapped", "Not/ Partially Mapped")</f>
        <v>Not/ Partially Mapped</v>
      </c>
      <c r="L422" s="208"/>
      <c r="M422" s="280"/>
      <c r="N422" s="280"/>
      <c r="O422" s="281"/>
      <c r="P422" s="289"/>
      <c r="Q422" s="282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</row>
    <row r="423" spans="1:49" ht="39.6" x14ac:dyDescent="0.3">
      <c r="A423" s="185"/>
      <c r="B423" s="166"/>
      <c r="C423" s="150"/>
      <c r="D423" s="320" t="s">
        <v>578</v>
      </c>
      <c r="E423" s="266"/>
      <c r="F423" s="266"/>
      <c r="G423" s="266"/>
      <c r="H423" s="266"/>
      <c r="I423" s="201"/>
      <c r="J423" s="390"/>
      <c r="K423" s="208"/>
      <c r="L423" s="208"/>
      <c r="M423" s="270"/>
      <c r="N423" s="270"/>
      <c r="O423" s="272"/>
      <c r="P423" s="288"/>
      <c r="Q423" s="283"/>
    </row>
    <row r="424" spans="1:49" ht="19.8" customHeight="1" x14ac:dyDescent="0.3">
      <c r="A424" s="185"/>
      <c r="B424" s="166"/>
      <c r="C424" s="150"/>
      <c r="D424" s="320" t="s">
        <v>579</v>
      </c>
      <c r="E424" s="266"/>
      <c r="F424" s="266"/>
      <c r="G424" s="266"/>
      <c r="H424" s="266"/>
      <c r="I424" s="201"/>
      <c r="J424" s="390"/>
      <c r="K424" s="208"/>
      <c r="L424" s="208"/>
      <c r="M424" s="270"/>
      <c r="N424" s="270"/>
      <c r="O424" s="272"/>
      <c r="P424" s="288"/>
      <c r="Q424" s="283"/>
    </row>
    <row r="425" spans="1:49" ht="19.8" customHeight="1" x14ac:dyDescent="0.3">
      <c r="A425" s="185"/>
      <c r="B425" s="166"/>
      <c r="C425" s="150"/>
      <c r="D425" s="320" t="s">
        <v>580</v>
      </c>
      <c r="E425" s="266"/>
      <c r="F425" s="266"/>
      <c r="G425" s="266"/>
      <c r="H425" s="266"/>
      <c r="I425" s="201"/>
      <c r="J425" s="390"/>
      <c r="K425" s="208"/>
      <c r="L425" s="208"/>
      <c r="M425" s="270"/>
      <c r="N425" s="270"/>
      <c r="O425" s="272"/>
      <c r="P425" s="288"/>
      <c r="Q425" s="283"/>
    </row>
    <row r="426" spans="1:49" ht="19.8" customHeight="1" x14ac:dyDescent="0.3">
      <c r="A426" s="185"/>
      <c r="B426" s="166"/>
      <c r="C426" s="150"/>
      <c r="D426" s="320" t="s">
        <v>581</v>
      </c>
      <c r="E426" s="266"/>
      <c r="F426" s="266"/>
      <c r="G426" s="266"/>
      <c r="H426" s="266"/>
      <c r="I426" s="201"/>
      <c r="J426" s="390"/>
      <c r="K426" s="208"/>
      <c r="L426" s="208"/>
      <c r="M426" s="270"/>
      <c r="N426" s="270"/>
      <c r="O426" s="272"/>
      <c r="P426" s="288"/>
      <c r="Q426" s="283"/>
    </row>
    <row r="427" spans="1:49" ht="19.8" customHeight="1" x14ac:dyDescent="0.3">
      <c r="A427" s="185"/>
      <c r="B427" s="166"/>
      <c r="C427" s="150"/>
      <c r="D427" s="320" t="s">
        <v>582</v>
      </c>
      <c r="E427" s="266"/>
      <c r="F427" s="266"/>
      <c r="G427" s="266"/>
      <c r="H427" s="266"/>
      <c r="I427" s="201"/>
      <c r="J427" s="390"/>
      <c r="K427" s="208"/>
      <c r="L427" s="208"/>
      <c r="M427" s="270"/>
      <c r="N427" s="270"/>
      <c r="O427" s="272"/>
      <c r="P427" s="288"/>
      <c r="Q427" s="283"/>
    </row>
    <row r="428" spans="1:49" ht="19.8" customHeight="1" x14ac:dyDescent="0.3">
      <c r="A428" s="185"/>
      <c r="B428" s="166"/>
      <c r="C428" s="150"/>
      <c r="D428" s="320" t="s">
        <v>583</v>
      </c>
      <c r="E428" s="266"/>
      <c r="F428" s="266"/>
      <c r="G428" s="266"/>
      <c r="H428" s="266"/>
      <c r="I428" s="201"/>
      <c r="J428" s="390"/>
      <c r="K428" s="208"/>
      <c r="L428" s="208"/>
      <c r="M428" s="270"/>
      <c r="N428" s="270"/>
      <c r="O428" s="272"/>
      <c r="P428" s="288"/>
      <c r="Q428" s="283"/>
    </row>
    <row r="429" spans="1:49" ht="19.8" customHeight="1" x14ac:dyDescent="0.3">
      <c r="A429" s="185"/>
      <c r="B429" s="166"/>
      <c r="C429" s="150"/>
      <c r="D429" s="320" t="s">
        <v>584</v>
      </c>
      <c r="E429" s="266"/>
      <c r="F429" s="266"/>
      <c r="G429" s="266"/>
      <c r="H429" s="266"/>
      <c r="I429" s="201"/>
      <c r="J429" s="390"/>
      <c r="K429" s="208"/>
      <c r="L429" s="208"/>
      <c r="M429" s="270"/>
      <c r="N429" s="270"/>
      <c r="O429" s="272"/>
      <c r="P429" s="288"/>
      <c r="Q429" s="283"/>
    </row>
    <row r="430" spans="1:49" ht="19.8" customHeight="1" x14ac:dyDescent="0.3">
      <c r="A430" s="185"/>
      <c r="B430" s="166"/>
      <c r="C430" s="150"/>
      <c r="D430" s="320" t="s">
        <v>585</v>
      </c>
      <c r="E430" s="266"/>
      <c r="F430" s="266"/>
      <c r="G430" s="266"/>
      <c r="H430" s="266"/>
      <c r="I430" s="201"/>
      <c r="J430" s="390"/>
      <c r="K430" s="208"/>
      <c r="L430" s="208"/>
      <c r="M430" s="270"/>
      <c r="N430" s="270"/>
      <c r="O430" s="272"/>
      <c r="P430" s="288"/>
      <c r="Q430" s="283"/>
    </row>
    <row r="431" spans="1:49" ht="19.8" customHeight="1" x14ac:dyDescent="0.3">
      <c r="A431" s="185"/>
      <c r="B431" s="166"/>
      <c r="C431" s="150"/>
      <c r="D431" s="401" t="s">
        <v>586</v>
      </c>
      <c r="E431" s="266"/>
      <c r="F431" s="266"/>
      <c r="G431" s="266"/>
      <c r="H431" s="266"/>
      <c r="I431" s="201"/>
      <c r="J431" s="390"/>
      <c r="K431" s="208"/>
      <c r="L431" s="208"/>
      <c r="M431" s="270"/>
      <c r="N431" s="270"/>
      <c r="O431" s="272"/>
      <c r="P431" s="288"/>
      <c r="Q431" s="283"/>
    </row>
    <row r="432" spans="1:49" s="106" customFormat="1" ht="20.399999999999999" customHeight="1" thickBot="1" x14ac:dyDescent="0.35">
      <c r="A432" s="185"/>
      <c r="B432" s="166"/>
      <c r="C432" s="150"/>
      <c r="D432" s="354" t="s">
        <v>587</v>
      </c>
      <c r="E432" s="284"/>
      <c r="F432" s="284"/>
      <c r="G432" s="284"/>
      <c r="H432" s="284"/>
      <c r="I432" s="201"/>
      <c r="J432" s="391"/>
      <c r="K432" s="225"/>
      <c r="L432" s="208"/>
      <c r="M432" s="285"/>
      <c r="N432" s="285"/>
      <c r="O432" s="286"/>
      <c r="P432" s="290"/>
      <c r="Q432" s="287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</row>
    <row r="433" spans="1:49" s="105" customFormat="1" ht="39.6" customHeight="1" x14ac:dyDescent="0.3">
      <c r="A433" s="185"/>
      <c r="B433" s="154" t="s">
        <v>588</v>
      </c>
      <c r="C433" s="154" t="s">
        <v>589</v>
      </c>
      <c r="D433" s="358" t="s">
        <v>590</v>
      </c>
      <c r="E433" s="279"/>
      <c r="F433" s="279"/>
      <c r="G433" s="279"/>
      <c r="H433" s="279"/>
      <c r="I433" s="201"/>
      <c r="J433" s="389"/>
      <c r="K433" s="202" t="str" cm="1">
        <f t="array" ref="K433">IF((AND(J433:J434=1)), "Fully Mapped", "Not/ Partially Mapped")</f>
        <v>Not/ Partially Mapped</v>
      </c>
      <c r="L433" s="208"/>
      <c r="M433" s="280"/>
      <c r="N433" s="280"/>
      <c r="O433" s="281"/>
      <c r="P433" s="289"/>
      <c r="Q433" s="282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</row>
    <row r="434" spans="1:49" s="106" customFormat="1" ht="40.200000000000003" thickBot="1" x14ac:dyDescent="0.35">
      <c r="A434" s="185"/>
      <c r="B434" s="156"/>
      <c r="C434" s="156"/>
      <c r="D434" s="376" t="s">
        <v>591</v>
      </c>
      <c r="E434" s="284"/>
      <c r="F434" s="284"/>
      <c r="G434" s="284"/>
      <c r="H434" s="284"/>
      <c r="I434" s="201"/>
      <c r="J434" s="391"/>
      <c r="K434" s="225"/>
      <c r="L434" s="208"/>
      <c r="M434" s="285"/>
      <c r="N434" s="285"/>
      <c r="O434" s="286"/>
      <c r="P434" s="290"/>
      <c r="Q434" s="287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</row>
    <row r="435" spans="1:49" s="105" customFormat="1" ht="39.6" customHeight="1" x14ac:dyDescent="0.3">
      <c r="A435" s="185"/>
      <c r="B435" s="404" t="s">
        <v>592</v>
      </c>
      <c r="C435" s="154" t="s">
        <v>593</v>
      </c>
      <c r="D435" s="354" t="s">
        <v>594</v>
      </c>
      <c r="E435" s="279"/>
      <c r="F435" s="279"/>
      <c r="G435" s="279"/>
      <c r="H435" s="279"/>
      <c r="I435" s="201"/>
      <c r="J435" s="389"/>
      <c r="K435" s="202" t="str" cm="1">
        <f t="array" ref="K435">IF((AND(J435:J446=1)), "Fully Mapped", "Not/ Partially Mapped")</f>
        <v>Not/ Partially Mapped</v>
      </c>
      <c r="L435" s="208"/>
      <c r="M435" s="280"/>
      <c r="N435" s="280"/>
      <c r="O435" s="281"/>
      <c r="P435" s="289"/>
      <c r="Q435" s="282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</row>
    <row r="436" spans="1:49" ht="59.4" x14ac:dyDescent="0.3">
      <c r="A436" s="185"/>
      <c r="B436" s="405"/>
      <c r="C436" s="150"/>
      <c r="D436" s="320" t="s">
        <v>595</v>
      </c>
      <c r="E436" s="266"/>
      <c r="F436" s="266"/>
      <c r="G436" s="266"/>
      <c r="H436" s="266"/>
      <c r="I436" s="201"/>
      <c r="J436" s="390"/>
      <c r="K436" s="208"/>
      <c r="L436" s="208"/>
      <c r="M436" s="270"/>
      <c r="N436" s="270"/>
      <c r="O436" s="272"/>
      <c r="P436" s="288"/>
      <c r="Q436" s="283"/>
    </row>
    <row r="437" spans="1:49" ht="39.6" x14ac:dyDescent="0.3">
      <c r="A437" s="185"/>
      <c r="B437" s="405"/>
      <c r="C437" s="150"/>
      <c r="D437" s="320" t="s">
        <v>596</v>
      </c>
      <c r="E437" s="266"/>
      <c r="F437" s="266"/>
      <c r="G437" s="266"/>
      <c r="H437" s="266"/>
      <c r="I437" s="201"/>
      <c r="J437" s="390"/>
      <c r="K437" s="208"/>
      <c r="L437" s="208"/>
      <c r="M437" s="270"/>
      <c r="N437" s="270"/>
      <c r="O437" s="272"/>
      <c r="P437" s="288"/>
      <c r="Q437" s="283"/>
    </row>
    <row r="438" spans="1:49" ht="39.6" x14ac:dyDescent="0.3">
      <c r="A438" s="185"/>
      <c r="B438" s="405"/>
      <c r="C438" s="150"/>
      <c r="D438" s="320" t="s">
        <v>597</v>
      </c>
      <c r="E438" s="266"/>
      <c r="F438" s="266"/>
      <c r="G438" s="266"/>
      <c r="H438" s="266"/>
      <c r="I438" s="201"/>
      <c r="J438" s="390"/>
      <c r="K438" s="208"/>
      <c r="L438" s="208"/>
      <c r="M438" s="270"/>
      <c r="N438" s="270"/>
      <c r="O438" s="272"/>
      <c r="P438" s="288"/>
      <c r="Q438" s="283"/>
    </row>
    <row r="439" spans="1:49" ht="19.8" customHeight="1" x14ac:dyDescent="0.3">
      <c r="A439" s="185"/>
      <c r="B439" s="405"/>
      <c r="C439" s="150"/>
      <c r="D439" s="320" t="s">
        <v>598</v>
      </c>
      <c r="E439" s="266"/>
      <c r="F439" s="266"/>
      <c r="G439" s="266"/>
      <c r="H439" s="266"/>
      <c r="I439" s="201"/>
      <c r="J439" s="390"/>
      <c r="K439" s="208"/>
      <c r="L439" s="208"/>
      <c r="M439" s="270"/>
      <c r="N439" s="270"/>
      <c r="O439" s="272"/>
      <c r="P439" s="288"/>
      <c r="Q439" s="283"/>
    </row>
    <row r="440" spans="1:49" ht="19.8" customHeight="1" x14ac:dyDescent="0.3">
      <c r="A440" s="185"/>
      <c r="B440" s="405"/>
      <c r="C440" s="150"/>
      <c r="D440" s="320" t="s">
        <v>599</v>
      </c>
      <c r="E440" s="266"/>
      <c r="F440" s="266"/>
      <c r="G440" s="266"/>
      <c r="H440" s="266"/>
      <c r="I440" s="201"/>
      <c r="J440" s="390"/>
      <c r="K440" s="208"/>
      <c r="L440" s="208"/>
      <c r="M440" s="270"/>
      <c r="N440" s="270"/>
      <c r="O440" s="272"/>
      <c r="P440" s="288"/>
      <c r="Q440" s="283"/>
    </row>
    <row r="441" spans="1:49" ht="19.8" customHeight="1" x14ac:dyDescent="0.3">
      <c r="A441" s="185"/>
      <c r="B441" s="405"/>
      <c r="C441" s="150"/>
      <c r="D441" s="320" t="s">
        <v>600</v>
      </c>
      <c r="E441" s="266"/>
      <c r="F441" s="266"/>
      <c r="G441" s="266"/>
      <c r="H441" s="266"/>
      <c r="I441" s="201"/>
      <c r="J441" s="390"/>
      <c r="K441" s="208"/>
      <c r="L441" s="208"/>
      <c r="M441" s="270"/>
      <c r="N441" s="270"/>
      <c r="O441" s="272"/>
      <c r="P441" s="288"/>
      <c r="Q441" s="283"/>
    </row>
    <row r="442" spans="1:49" ht="39.6" x14ac:dyDescent="0.3">
      <c r="A442" s="185"/>
      <c r="B442" s="405"/>
      <c r="C442" s="150"/>
      <c r="D442" s="320" t="s">
        <v>601</v>
      </c>
      <c r="E442" s="266"/>
      <c r="F442" s="266"/>
      <c r="G442" s="266"/>
      <c r="H442" s="266"/>
      <c r="I442" s="201"/>
      <c r="J442" s="390"/>
      <c r="K442" s="208"/>
      <c r="L442" s="208"/>
      <c r="M442" s="270"/>
      <c r="N442" s="270"/>
      <c r="O442" s="272"/>
      <c r="P442" s="288"/>
      <c r="Q442" s="283"/>
    </row>
    <row r="443" spans="1:49" ht="39.6" x14ac:dyDescent="0.3">
      <c r="A443" s="185"/>
      <c r="B443" s="405"/>
      <c r="C443" s="150"/>
      <c r="D443" s="320" t="s">
        <v>602</v>
      </c>
      <c r="E443" s="266"/>
      <c r="F443" s="266"/>
      <c r="G443" s="266"/>
      <c r="H443" s="266"/>
      <c r="I443" s="201"/>
      <c r="J443" s="390"/>
      <c r="K443" s="208"/>
      <c r="L443" s="208"/>
      <c r="M443" s="270"/>
      <c r="N443" s="270"/>
      <c r="O443" s="272"/>
      <c r="P443" s="288"/>
      <c r="Q443" s="283"/>
    </row>
    <row r="444" spans="1:49" ht="39.6" x14ac:dyDescent="0.3">
      <c r="A444" s="185"/>
      <c r="B444" s="405"/>
      <c r="C444" s="150"/>
      <c r="D444" s="401" t="s">
        <v>603</v>
      </c>
      <c r="E444" s="266"/>
      <c r="F444" s="266"/>
      <c r="G444" s="266"/>
      <c r="H444" s="266"/>
      <c r="I444" s="201"/>
      <c r="J444" s="390"/>
      <c r="K444" s="208"/>
      <c r="L444" s="208"/>
      <c r="M444" s="270"/>
      <c r="N444" s="270"/>
      <c r="O444" s="272"/>
      <c r="P444" s="288"/>
      <c r="Q444" s="283"/>
    </row>
    <row r="445" spans="1:49" ht="59.4" x14ac:dyDescent="0.3">
      <c r="A445" s="185"/>
      <c r="B445" s="405"/>
      <c r="C445" s="150"/>
      <c r="D445" s="354" t="s">
        <v>604</v>
      </c>
      <c r="E445" s="266"/>
      <c r="F445" s="266"/>
      <c r="G445" s="266"/>
      <c r="H445" s="266"/>
      <c r="I445" s="201"/>
      <c r="J445" s="390"/>
      <c r="K445" s="208"/>
      <c r="L445" s="208"/>
      <c r="M445" s="270"/>
      <c r="N445" s="270"/>
      <c r="O445" s="272"/>
      <c r="P445" s="288"/>
      <c r="Q445" s="283"/>
    </row>
    <row r="446" spans="1:49" s="106" customFormat="1" ht="60" thickBot="1" x14ac:dyDescent="0.35">
      <c r="A446" s="185"/>
      <c r="B446" s="406"/>
      <c r="C446" s="156"/>
      <c r="D446" s="385" t="s">
        <v>605</v>
      </c>
      <c r="E446" s="284"/>
      <c r="F446" s="284"/>
      <c r="G446" s="284"/>
      <c r="H446" s="284"/>
      <c r="I446" s="201"/>
      <c r="J446" s="391"/>
      <c r="K446" s="225"/>
      <c r="L446" s="225"/>
      <c r="M446" s="285"/>
      <c r="N446" s="285"/>
      <c r="O446" s="286"/>
      <c r="P446" s="290"/>
      <c r="Q446" s="287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</row>
    <row r="447" spans="1:49" ht="22.2" thickBot="1" x14ac:dyDescent="0.35">
      <c r="A447" s="185"/>
      <c r="B447" s="165" t="s">
        <v>0</v>
      </c>
      <c r="C447" s="162" t="s">
        <v>6</v>
      </c>
      <c r="D447" s="177" t="s">
        <v>272</v>
      </c>
      <c r="E447" s="377"/>
      <c r="F447" s="122"/>
      <c r="G447" s="122"/>
      <c r="H447" s="122"/>
      <c r="I447" s="122"/>
      <c r="J447" s="393"/>
      <c r="K447" s="122"/>
      <c r="L447" s="122"/>
      <c r="M447" s="122"/>
      <c r="N447" s="122"/>
      <c r="O447" s="122"/>
      <c r="P447" s="122"/>
      <c r="Q447" s="378"/>
    </row>
    <row r="448" spans="1:49" s="105" customFormat="1" ht="19.8" customHeight="1" x14ac:dyDescent="0.3">
      <c r="A448" s="185"/>
      <c r="B448" s="346" t="s">
        <v>606</v>
      </c>
      <c r="C448" s="154" t="s">
        <v>607</v>
      </c>
      <c r="D448" s="374" t="s">
        <v>608</v>
      </c>
      <c r="E448" s="279"/>
      <c r="F448" s="279"/>
      <c r="G448" s="279"/>
      <c r="H448" s="279"/>
      <c r="I448" s="201"/>
      <c r="J448" s="389"/>
      <c r="K448" s="202" t="str" cm="1">
        <f t="array" ref="K448">IF((AND(J448:J450=1)), "Fully Mapped", "Not/ Partially Mapped")</f>
        <v>Not/ Partially Mapped</v>
      </c>
      <c r="L448" s="202">
        <f>SUM('Workings out'!AC4:AC12)</f>
        <v>0</v>
      </c>
      <c r="M448" s="280"/>
      <c r="N448" s="280"/>
      <c r="O448" s="281"/>
      <c r="P448" s="289"/>
      <c r="Q448" s="282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</row>
    <row r="449" spans="1:49" ht="19.8" customHeight="1" x14ac:dyDescent="0.3">
      <c r="A449" s="185"/>
      <c r="B449" s="181"/>
      <c r="C449" s="150"/>
      <c r="D449" s="375" t="s">
        <v>609</v>
      </c>
      <c r="E449" s="266"/>
      <c r="F449" s="266"/>
      <c r="G449" s="266"/>
      <c r="H449" s="266"/>
      <c r="I449" s="201"/>
      <c r="J449" s="390"/>
      <c r="K449" s="208"/>
      <c r="L449" s="208"/>
      <c r="M449" s="270"/>
      <c r="N449" s="270"/>
      <c r="O449" s="272"/>
      <c r="P449" s="288"/>
      <c r="Q449" s="283"/>
    </row>
    <row r="450" spans="1:49" s="106" customFormat="1" ht="20.399999999999999" customHeight="1" thickBot="1" x14ac:dyDescent="0.35">
      <c r="A450" s="185"/>
      <c r="B450" s="181"/>
      <c r="C450" s="160"/>
      <c r="D450" s="385" t="s">
        <v>610</v>
      </c>
      <c r="E450" s="284"/>
      <c r="F450" s="284"/>
      <c r="G450" s="284"/>
      <c r="H450" s="284"/>
      <c r="I450" s="201"/>
      <c r="J450" s="391"/>
      <c r="K450" s="225"/>
      <c r="L450" s="208"/>
      <c r="M450" s="285"/>
      <c r="N450" s="285"/>
      <c r="O450" s="286"/>
      <c r="P450" s="290"/>
      <c r="Q450" s="287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</row>
    <row r="451" spans="1:49" s="105" customFormat="1" ht="19.8" customHeight="1" x14ac:dyDescent="0.3">
      <c r="A451" s="185"/>
      <c r="B451" s="346" t="s">
        <v>612</v>
      </c>
      <c r="C451" s="154" t="s">
        <v>611</v>
      </c>
      <c r="D451" s="374" t="s">
        <v>613</v>
      </c>
      <c r="E451" s="279"/>
      <c r="F451" s="279"/>
      <c r="G451" s="279"/>
      <c r="H451" s="279"/>
      <c r="I451" s="201"/>
      <c r="J451" s="389"/>
      <c r="K451" s="202" t="str" cm="1">
        <f t="array" ref="K451">IF((AND(J451:J453=1)), "Fully Mapped", "Not/ Partially Mapped")</f>
        <v>Not/ Partially Mapped</v>
      </c>
      <c r="L451" s="208"/>
      <c r="M451" s="280"/>
      <c r="N451" s="280"/>
      <c r="O451" s="281"/>
      <c r="P451" s="289"/>
      <c r="Q451" s="282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</row>
    <row r="452" spans="1:49" ht="39.6" x14ac:dyDescent="0.3">
      <c r="A452" s="185"/>
      <c r="B452" s="181"/>
      <c r="C452" s="150"/>
      <c r="D452" s="375" t="s">
        <v>614</v>
      </c>
      <c r="E452" s="266"/>
      <c r="F452" s="266"/>
      <c r="G452" s="266"/>
      <c r="H452" s="266"/>
      <c r="I452" s="201"/>
      <c r="J452" s="390"/>
      <c r="K452" s="208"/>
      <c r="L452" s="208"/>
      <c r="M452" s="270"/>
      <c r="N452" s="270"/>
      <c r="O452" s="272"/>
      <c r="P452" s="288"/>
      <c r="Q452" s="283"/>
    </row>
    <row r="453" spans="1:49" s="106" customFormat="1" ht="20.399999999999999" customHeight="1" thickBot="1" x14ac:dyDescent="0.35">
      <c r="A453" s="185"/>
      <c r="B453" s="181"/>
      <c r="C453" s="160"/>
      <c r="D453" s="385" t="s">
        <v>615</v>
      </c>
      <c r="E453" s="284"/>
      <c r="F453" s="284"/>
      <c r="G453" s="284"/>
      <c r="H453" s="284"/>
      <c r="I453" s="201"/>
      <c r="J453" s="391"/>
      <c r="K453" s="225"/>
      <c r="L453" s="208"/>
      <c r="M453" s="285"/>
      <c r="N453" s="285"/>
      <c r="O453" s="286"/>
      <c r="P453" s="290"/>
      <c r="Q453" s="287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</row>
    <row r="454" spans="1:49" s="105" customFormat="1" ht="19.8" customHeight="1" x14ac:dyDescent="0.3">
      <c r="A454" s="185"/>
      <c r="B454" s="322" t="s">
        <v>616</v>
      </c>
      <c r="C454" s="154" t="s">
        <v>617</v>
      </c>
      <c r="D454" s="374" t="s">
        <v>613</v>
      </c>
      <c r="E454" s="279"/>
      <c r="F454" s="279"/>
      <c r="G454" s="279"/>
      <c r="H454" s="279"/>
      <c r="I454" s="201"/>
      <c r="J454" s="389"/>
      <c r="K454" s="202" t="str" cm="1">
        <f t="array" ref="K454">IF((AND(J454:J456=1)), "Fully Mapped", "Not/ Partially Mapped")</f>
        <v>Not/ Partially Mapped</v>
      </c>
      <c r="L454" s="208"/>
      <c r="M454" s="280"/>
      <c r="N454" s="280"/>
      <c r="O454" s="281"/>
      <c r="P454" s="289"/>
      <c r="Q454" s="282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</row>
    <row r="455" spans="1:49" ht="39.6" x14ac:dyDescent="0.3">
      <c r="A455" s="185"/>
      <c r="B455" s="323"/>
      <c r="C455" s="150"/>
      <c r="D455" s="375" t="s">
        <v>614</v>
      </c>
      <c r="E455" s="266"/>
      <c r="F455" s="266"/>
      <c r="G455" s="266"/>
      <c r="H455" s="266"/>
      <c r="I455" s="201"/>
      <c r="J455" s="390"/>
      <c r="K455" s="208"/>
      <c r="L455" s="208"/>
      <c r="M455" s="270"/>
      <c r="N455" s="270"/>
      <c r="O455" s="272"/>
      <c r="P455" s="288"/>
      <c r="Q455" s="283"/>
    </row>
    <row r="456" spans="1:49" s="106" customFormat="1" ht="20.399999999999999" customHeight="1" thickBot="1" x14ac:dyDescent="0.35">
      <c r="A456" s="186"/>
      <c r="B456" s="407"/>
      <c r="C456" s="160"/>
      <c r="D456" s="385" t="s">
        <v>618</v>
      </c>
      <c r="E456" s="284"/>
      <c r="F456" s="284"/>
      <c r="G456" s="284"/>
      <c r="H456" s="284"/>
      <c r="I456" s="201"/>
      <c r="J456" s="391"/>
      <c r="K456" s="225"/>
      <c r="L456" s="225"/>
      <c r="M456" s="285"/>
      <c r="N456" s="285"/>
      <c r="O456" s="286"/>
      <c r="P456" s="290"/>
      <c r="Q456" s="287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</row>
    <row r="457" spans="1:49" ht="22.2" thickBot="1" x14ac:dyDescent="0.35">
      <c r="A457" s="184" t="s">
        <v>621</v>
      </c>
      <c r="B457" s="171" t="s">
        <v>619</v>
      </c>
      <c r="C457" s="171"/>
      <c r="D457" s="171"/>
      <c r="E457" s="377"/>
      <c r="F457" s="122"/>
      <c r="G457" s="122"/>
      <c r="H457" s="122"/>
      <c r="I457" s="122"/>
      <c r="J457" s="393"/>
      <c r="K457" s="122"/>
      <c r="L457" s="122"/>
      <c r="M457" s="122"/>
      <c r="N457" s="122"/>
      <c r="O457" s="122"/>
      <c r="P457" s="122"/>
      <c r="Q457" s="378"/>
    </row>
    <row r="458" spans="1:49" ht="22.2" thickBot="1" x14ac:dyDescent="0.35">
      <c r="A458" s="185"/>
      <c r="B458" s="167" t="s">
        <v>379</v>
      </c>
      <c r="C458" s="164" t="s">
        <v>35</v>
      </c>
      <c r="D458" s="414" t="s">
        <v>65</v>
      </c>
      <c r="E458" s="381"/>
      <c r="F458" s="124"/>
      <c r="G458" s="124"/>
      <c r="H458" s="124"/>
      <c r="I458" s="124"/>
      <c r="J458" s="394"/>
      <c r="K458" s="124"/>
      <c r="L458" s="124"/>
      <c r="M458" s="124"/>
      <c r="N458" s="124"/>
      <c r="O458" s="124"/>
      <c r="P458" s="124"/>
      <c r="Q458" s="382"/>
    </row>
    <row r="459" spans="1:49" s="105" customFormat="1" ht="39.6" customHeight="1" x14ac:dyDescent="0.3">
      <c r="A459" s="185"/>
      <c r="B459" s="346" t="s">
        <v>623</v>
      </c>
      <c r="C459" s="347" t="s">
        <v>622</v>
      </c>
      <c r="D459" s="354" t="s">
        <v>624</v>
      </c>
      <c r="E459" s="279"/>
      <c r="F459" s="279"/>
      <c r="G459" s="279"/>
      <c r="H459" s="279"/>
      <c r="I459" s="201"/>
      <c r="J459" s="389"/>
      <c r="K459" s="202" t="str" cm="1">
        <f t="array" ref="K459">IF((AND(J459:J462=1)), "Fully Mapped", "Not/ Partially Mapped")</f>
        <v>Not/ Partially Mapped</v>
      </c>
      <c r="L459" s="202">
        <f>SUM('Workings out'!AD4:AD16)</f>
        <v>0</v>
      </c>
      <c r="M459" s="280"/>
      <c r="N459" s="280"/>
      <c r="O459" s="281"/>
      <c r="P459" s="289"/>
      <c r="Q459" s="282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</row>
    <row r="460" spans="1:49" ht="39.6" x14ac:dyDescent="0.3">
      <c r="A460" s="185"/>
      <c r="B460" s="181"/>
      <c r="C460" s="349"/>
      <c r="D460" s="320" t="s">
        <v>625</v>
      </c>
      <c r="E460" s="266"/>
      <c r="F460" s="266"/>
      <c r="G460" s="266"/>
      <c r="H460" s="266"/>
      <c r="I460" s="201"/>
      <c r="J460" s="390"/>
      <c r="K460" s="208"/>
      <c r="L460" s="208"/>
      <c r="M460" s="270"/>
      <c r="N460" s="270"/>
      <c r="O460" s="272"/>
      <c r="P460" s="288"/>
      <c r="Q460" s="283"/>
    </row>
    <row r="461" spans="1:49" ht="39.6" x14ac:dyDescent="0.3">
      <c r="A461" s="185"/>
      <c r="B461" s="181"/>
      <c r="C461" s="349"/>
      <c r="D461" s="320" t="s">
        <v>626</v>
      </c>
      <c r="E461" s="266"/>
      <c r="F461" s="266"/>
      <c r="G461" s="266"/>
      <c r="H461" s="266"/>
      <c r="I461" s="201"/>
      <c r="J461" s="390"/>
      <c r="K461" s="208"/>
      <c r="L461" s="208"/>
      <c r="M461" s="270"/>
      <c r="N461" s="270"/>
      <c r="O461" s="272"/>
      <c r="P461" s="288"/>
      <c r="Q461" s="283"/>
    </row>
    <row r="462" spans="1:49" s="106" customFormat="1" ht="40.200000000000003" thickBot="1" x14ac:dyDescent="0.35">
      <c r="A462" s="185"/>
      <c r="B462" s="181"/>
      <c r="C462" s="349"/>
      <c r="D462" s="355" t="s">
        <v>627</v>
      </c>
      <c r="E462" s="284"/>
      <c r="F462" s="284"/>
      <c r="G462" s="284"/>
      <c r="H462" s="284"/>
      <c r="I462" s="201"/>
      <c r="J462" s="391"/>
      <c r="K462" s="225"/>
      <c r="L462" s="208"/>
      <c r="M462" s="285"/>
      <c r="N462" s="285"/>
      <c r="O462" s="286"/>
      <c r="P462" s="290"/>
      <c r="Q462" s="287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</row>
    <row r="463" spans="1:49" s="105" customFormat="1" ht="39.6" customHeight="1" x14ac:dyDescent="0.3">
      <c r="A463" s="185"/>
      <c r="B463" s="346" t="s">
        <v>628</v>
      </c>
      <c r="C463" s="347" t="s">
        <v>629</v>
      </c>
      <c r="D463" s="348" t="s">
        <v>630</v>
      </c>
      <c r="E463" s="279"/>
      <c r="F463" s="279"/>
      <c r="G463" s="279"/>
      <c r="H463" s="279"/>
      <c r="I463" s="201"/>
      <c r="J463" s="389"/>
      <c r="K463" s="202" t="str" cm="1">
        <f t="array" ref="K463">IF((AND(J463:J467=1)), "Fully Mapped", "Not/ Partially Mapped")</f>
        <v>Not/ Partially Mapped</v>
      </c>
      <c r="L463" s="208"/>
      <c r="M463" s="280"/>
      <c r="N463" s="280"/>
      <c r="O463" s="281"/>
      <c r="P463" s="289"/>
      <c r="Q463" s="282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</row>
    <row r="464" spans="1:49" ht="39.6" x14ac:dyDescent="0.3">
      <c r="A464" s="185"/>
      <c r="B464" s="181"/>
      <c r="C464" s="349"/>
      <c r="D464" s="350" t="s">
        <v>631</v>
      </c>
      <c r="E464" s="266"/>
      <c r="F464" s="266"/>
      <c r="G464" s="266"/>
      <c r="H464" s="266"/>
      <c r="I464" s="201"/>
      <c r="J464" s="390"/>
      <c r="K464" s="208"/>
      <c r="L464" s="208"/>
      <c r="M464" s="270"/>
      <c r="N464" s="270"/>
      <c r="O464" s="272"/>
      <c r="P464" s="288"/>
      <c r="Q464" s="283"/>
    </row>
    <row r="465" spans="1:49" ht="39.6" x14ac:dyDescent="0.3">
      <c r="A465" s="185"/>
      <c r="B465" s="181"/>
      <c r="C465" s="349"/>
      <c r="D465" s="350" t="s">
        <v>632</v>
      </c>
      <c r="E465" s="266"/>
      <c r="F465" s="266"/>
      <c r="G465" s="266"/>
      <c r="H465" s="266"/>
      <c r="I465" s="201"/>
      <c r="J465" s="390"/>
      <c r="K465" s="208"/>
      <c r="L465" s="208"/>
      <c r="M465" s="270"/>
      <c r="N465" s="270"/>
      <c r="O465" s="272"/>
      <c r="P465" s="288"/>
      <c r="Q465" s="283"/>
    </row>
    <row r="466" spans="1:49" ht="59.4" x14ac:dyDescent="0.3">
      <c r="A466" s="185"/>
      <c r="B466" s="181"/>
      <c r="C466" s="349"/>
      <c r="D466" s="350" t="s">
        <v>633</v>
      </c>
      <c r="E466" s="266"/>
      <c r="F466" s="266"/>
      <c r="G466" s="266"/>
      <c r="H466" s="266"/>
      <c r="I466" s="201"/>
      <c r="J466" s="390"/>
      <c r="K466" s="208"/>
      <c r="L466" s="208"/>
      <c r="M466" s="270"/>
      <c r="N466" s="270"/>
      <c r="O466" s="272"/>
      <c r="P466" s="288"/>
      <c r="Q466" s="283"/>
    </row>
    <row r="467" spans="1:49" s="106" customFormat="1" ht="40.200000000000003" thickBot="1" x14ac:dyDescent="0.35">
      <c r="A467" s="185"/>
      <c r="B467" s="351"/>
      <c r="C467" s="352"/>
      <c r="D467" s="353" t="s">
        <v>634</v>
      </c>
      <c r="E467" s="284"/>
      <c r="F467" s="284"/>
      <c r="G467" s="284"/>
      <c r="H467" s="284"/>
      <c r="I467" s="201"/>
      <c r="J467" s="391"/>
      <c r="K467" s="225"/>
      <c r="L467" s="208"/>
      <c r="M467" s="285"/>
      <c r="N467" s="285"/>
      <c r="O467" s="286"/>
      <c r="P467" s="290"/>
      <c r="Q467" s="287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</row>
    <row r="468" spans="1:49" s="105" customFormat="1" ht="39.6" customHeight="1" x14ac:dyDescent="0.3">
      <c r="A468" s="185"/>
      <c r="B468" s="154" t="s">
        <v>635</v>
      </c>
      <c r="C468" s="154" t="s">
        <v>636</v>
      </c>
      <c r="D468" s="358" t="s">
        <v>637</v>
      </c>
      <c r="E468" s="279"/>
      <c r="F468" s="279"/>
      <c r="G468" s="279"/>
      <c r="H468" s="279"/>
      <c r="I468" s="201"/>
      <c r="J468" s="389"/>
      <c r="K468" s="202" t="str" cm="1">
        <f t="array" ref="K468">IF((AND(J468:J469=1)), "Fully Mapped", "Not/ Partially Mapped")</f>
        <v>Not/ Partially Mapped</v>
      </c>
      <c r="L468" s="208"/>
      <c r="M468" s="280"/>
      <c r="N468" s="280"/>
      <c r="O468" s="281"/>
      <c r="P468" s="289"/>
      <c r="Q468" s="282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</row>
    <row r="469" spans="1:49" s="106" customFormat="1" ht="79.8" thickBot="1" x14ac:dyDescent="0.35">
      <c r="A469" s="185"/>
      <c r="B469" s="156"/>
      <c r="C469" s="156"/>
      <c r="D469" s="376" t="s">
        <v>638</v>
      </c>
      <c r="E469" s="284"/>
      <c r="F469" s="284"/>
      <c r="G469" s="284"/>
      <c r="H469" s="284"/>
      <c r="I469" s="201"/>
      <c r="J469" s="391"/>
      <c r="K469" s="225"/>
      <c r="L469" s="208"/>
      <c r="M469" s="285"/>
      <c r="N469" s="285"/>
      <c r="O469" s="286"/>
      <c r="P469" s="290"/>
      <c r="Q469" s="287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</row>
    <row r="470" spans="1:49" s="105" customFormat="1" ht="59.4" customHeight="1" x14ac:dyDescent="0.3">
      <c r="A470" s="185"/>
      <c r="B470" s="154" t="s">
        <v>639</v>
      </c>
      <c r="C470" s="154" t="s">
        <v>640</v>
      </c>
      <c r="D470" s="358" t="s">
        <v>641</v>
      </c>
      <c r="E470" s="279"/>
      <c r="F470" s="279"/>
      <c r="G470" s="279"/>
      <c r="H470" s="279"/>
      <c r="I470" s="201"/>
      <c r="J470" s="389"/>
      <c r="K470" s="202" t="str" cm="1">
        <f t="array" ref="K470">IF((AND(J470:J471=1)), "Fully Mapped", "Not/ Partially Mapped")</f>
        <v>Not/ Partially Mapped</v>
      </c>
      <c r="L470" s="208"/>
      <c r="M470" s="280"/>
      <c r="N470" s="280"/>
      <c r="O470" s="281"/>
      <c r="P470" s="289"/>
      <c r="Q470" s="282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</row>
    <row r="471" spans="1:49" s="106" customFormat="1" ht="40.200000000000003" thickBot="1" x14ac:dyDescent="0.35">
      <c r="A471" s="186"/>
      <c r="B471" s="156"/>
      <c r="C471" s="156"/>
      <c r="D471" s="376" t="s">
        <v>642</v>
      </c>
      <c r="E471" s="284"/>
      <c r="F471" s="284"/>
      <c r="G471" s="284"/>
      <c r="H471" s="284"/>
      <c r="I471" s="201"/>
      <c r="J471" s="391"/>
      <c r="K471" s="225"/>
      <c r="L471" s="225"/>
      <c r="M471" s="285"/>
      <c r="N471" s="285"/>
      <c r="O471" s="286"/>
      <c r="P471" s="290"/>
      <c r="Q471" s="287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</row>
    <row r="472" spans="1:49" ht="22.8" x14ac:dyDescent="0.3">
      <c r="B472" s="180"/>
      <c r="C472" s="168"/>
      <c r="D472" s="107"/>
      <c r="F472" s="103"/>
      <c r="G472" s="103"/>
      <c r="H472" s="103"/>
      <c r="I472" s="115"/>
      <c r="K472" s="109"/>
      <c r="L472" s="103"/>
      <c r="M472" s="103"/>
      <c r="N472" s="103"/>
      <c r="O472" s="103"/>
      <c r="Q472" s="103"/>
    </row>
    <row r="473" spans="1:49" ht="22.8" x14ac:dyDescent="0.3">
      <c r="B473" s="180"/>
      <c r="C473" s="168"/>
      <c r="D473" s="107"/>
      <c r="F473" s="103"/>
      <c r="G473" s="103"/>
      <c r="H473" s="103"/>
      <c r="I473" s="114"/>
      <c r="K473" s="109"/>
      <c r="L473" s="103"/>
      <c r="M473" s="103"/>
      <c r="N473" s="103"/>
      <c r="O473" s="103"/>
      <c r="Q473" s="103"/>
    </row>
    <row r="474" spans="1:49" ht="22.8" x14ac:dyDescent="0.3">
      <c r="B474" s="180"/>
      <c r="C474" s="168"/>
      <c r="D474" s="107"/>
      <c r="F474" s="103"/>
      <c r="G474" s="103"/>
      <c r="H474" s="103"/>
      <c r="I474" s="115"/>
      <c r="K474" s="109"/>
      <c r="L474" s="103"/>
      <c r="M474" s="103"/>
      <c r="N474" s="103"/>
      <c r="O474" s="103"/>
      <c r="Q474" s="103"/>
    </row>
    <row r="475" spans="1:49" ht="22.8" x14ac:dyDescent="0.3">
      <c r="B475" s="180"/>
      <c r="C475" s="168"/>
      <c r="D475" s="107"/>
      <c r="F475" s="103"/>
      <c r="G475" s="103"/>
      <c r="H475" s="103"/>
      <c r="I475" s="114"/>
      <c r="J475" s="103"/>
      <c r="K475" s="109"/>
      <c r="L475" s="103"/>
      <c r="M475" s="103"/>
      <c r="N475" s="103"/>
      <c r="O475" s="103"/>
      <c r="Q475" s="103"/>
    </row>
    <row r="476" spans="1:49" ht="22.8" x14ac:dyDescent="0.3">
      <c r="B476" s="180"/>
      <c r="C476" s="168"/>
      <c r="D476" s="107"/>
      <c r="F476" s="103"/>
      <c r="G476" s="103"/>
      <c r="H476" s="103"/>
      <c r="I476" s="115"/>
      <c r="K476" s="109"/>
      <c r="L476" s="103"/>
      <c r="M476" s="103"/>
      <c r="N476" s="103"/>
      <c r="O476" s="103"/>
      <c r="Q476" s="103"/>
    </row>
    <row r="477" spans="1:49" ht="22.8" x14ac:dyDescent="0.3">
      <c r="B477" s="180"/>
      <c r="C477" s="168"/>
      <c r="D477" s="107"/>
      <c r="F477" s="103"/>
      <c r="G477" s="103"/>
      <c r="H477" s="103"/>
      <c r="I477" s="115"/>
      <c r="K477" s="109"/>
      <c r="L477" s="103"/>
      <c r="M477" s="103"/>
      <c r="N477" s="103"/>
      <c r="O477" s="103"/>
      <c r="Q477" s="103"/>
    </row>
    <row r="478" spans="1:49" ht="22.8" x14ac:dyDescent="0.3">
      <c r="B478" s="180"/>
      <c r="C478" s="168"/>
      <c r="D478" s="107"/>
      <c r="F478" s="103"/>
      <c r="G478" s="103"/>
      <c r="H478" s="103"/>
      <c r="I478" s="115"/>
      <c r="K478" s="109"/>
      <c r="L478" s="103"/>
      <c r="M478" s="103"/>
      <c r="N478" s="103"/>
      <c r="O478" s="103"/>
      <c r="Q478" s="103"/>
    </row>
    <row r="479" spans="1:49" ht="22.8" x14ac:dyDescent="0.3">
      <c r="B479" s="180"/>
      <c r="C479" s="168"/>
      <c r="D479" s="107"/>
      <c r="F479" s="103"/>
      <c r="G479" s="103"/>
      <c r="H479" s="103"/>
      <c r="I479" s="115"/>
      <c r="K479" s="109"/>
      <c r="L479" s="103"/>
      <c r="M479" s="103"/>
      <c r="N479" s="103"/>
      <c r="O479" s="103"/>
      <c r="Q479" s="103"/>
    </row>
    <row r="480" spans="1:49" ht="22.8" x14ac:dyDescent="0.3">
      <c r="B480" s="180"/>
      <c r="C480" s="168"/>
      <c r="D480" s="107"/>
      <c r="F480" s="103"/>
      <c r="G480" s="103"/>
      <c r="H480" s="103"/>
      <c r="I480" s="115"/>
      <c r="K480" s="109"/>
      <c r="L480" s="103"/>
      <c r="M480" s="103"/>
      <c r="N480" s="103"/>
      <c r="O480" s="103"/>
      <c r="Q480" s="103"/>
    </row>
    <row r="481" spans="2:17" ht="22.8" x14ac:dyDescent="0.3">
      <c r="B481" s="180"/>
      <c r="C481" s="168"/>
      <c r="D481" s="107"/>
      <c r="F481" s="103"/>
      <c r="G481" s="103"/>
      <c r="H481" s="103"/>
      <c r="I481" s="115"/>
      <c r="K481" s="109"/>
      <c r="L481" s="103"/>
      <c r="M481" s="103"/>
      <c r="N481" s="103"/>
      <c r="O481" s="103"/>
      <c r="Q481" s="103"/>
    </row>
    <row r="482" spans="2:17" ht="22.8" x14ac:dyDescent="0.3">
      <c r="B482" s="180"/>
      <c r="C482" s="168"/>
      <c r="D482" s="107"/>
      <c r="F482" s="103"/>
      <c r="G482" s="103"/>
      <c r="H482" s="103"/>
      <c r="I482" s="115"/>
      <c r="K482" s="109"/>
      <c r="L482" s="103"/>
      <c r="M482" s="103"/>
      <c r="N482" s="103"/>
      <c r="O482" s="103"/>
      <c r="Q482" s="103"/>
    </row>
    <row r="483" spans="2:17" ht="22.8" x14ac:dyDescent="0.3">
      <c r="B483" s="180"/>
      <c r="C483" s="168"/>
      <c r="D483" s="107"/>
      <c r="F483" s="103"/>
      <c r="G483" s="103"/>
      <c r="H483" s="103"/>
      <c r="I483" s="115"/>
      <c r="K483" s="109"/>
      <c r="L483" s="103"/>
      <c r="M483" s="103"/>
      <c r="N483" s="103"/>
      <c r="O483" s="103"/>
      <c r="Q483" s="103"/>
    </row>
    <row r="484" spans="2:17" ht="22.8" x14ac:dyDescent="0.3">
      <c r="B484" s="180"/>
      <c r="C484" s="168"/>
      <c r="D484" s="107"/>
      <c r="F484" s="103"/>
      <c r="G484" s="103"/>
      <c r="H484" s="103"/>
      <c r="I484" s="115"/>
      <c r="K484" s="109"/>
      <c r="L484" s="103"/>
      <c r="M484" s="103"/>
      <c r="N484" s="103"/>
      <c r="O484" s="103"/>
      <c r="Q484" s="103"/>
    </row>
    <row r="485" spans="2:17" ht="22.8" x14ac:dyDescent="0.3">
      <c r="B485" s="180"/>
      <c r="C485" s="168"/>
      <c r="D485" s="107"/>
      <c r="F485" s="103"/>
      <c r="G485" s="103"/>
      <c r="H485" s="103"/>
      <c r="I485" s="115"/>
      <c r="K485" s="109"/>
      <c r="L485" s="103"/>
      <c r="M485" s="103"/>
      <c r="N485" s="103"/>
      <c r="O485" s="103"/>
      <c r="Q485" s="103"/>
    </row>
    <row r="486" spans="2:17" ht="22.8" x14ac:dyDescent="0.3">
      <c r="B486" s="180"/>
      <c r="C486" s="168"/>
      <c r="D486" s="107"/>
      <c r="F486" s="103"/>
      <c r="G486" s="103"/>
      <c r="H486" s="103"/>
      <c r="I486" s="115"/>
      <c r="K486" s="109"/>
      <c r="L486" s="103"/>
      <c r="M486" s="103"/>
      <c r="N486" s="103"/>
      <c r="O486" s="103"/>
      <c r="Q486" s="103"/>
    </row>
    <row r="487" spans="2:17" ht="22.8" x14ac:dyDescent="0.3">
      <c r="B487" s="180"/>
      <c r="C487" s="168"/>
      <c r="D487" s="107"/>
      <c r="F487" s="103"/>
      <c r="G487" s="103"/>
      <c r="H487" s="103"/>
      <c r="I487" s="115"/>
      <c r="K487" s="109"/>
      <c r="L487" s="103"/>
      <c r="M487" s="103"/>
      <c r="N487" s="103"/>
      <c r="O487" s="103"/>
      <c r="Q487" s="103"/>
    </row>
    <row r="488" spans="2:17" ht="22.8" x14ac:dyDescent="0.3">
      <c r="B488" s="180"/>
      <c r="C488" s="168"/>
      <c r="D488" s="107"/>
      <c r="F488" s="103"/>
      <c r="G488" s="103"/>
      <c r="H488" s="103"/>
      <c r="I488" s="115"/>
      <c r="K488" s="109"/>
      <c r="L488" s="103"/>
      <c r="M488" s="103"/>
      <c r="N488" s="103"/>
      <c r="O488" s="103"/>
      <c r="Q488" s="103"/>
    </row>
    <row r="489" spans="2:17" ht="22.8" x14ac:dyDescent="0.3">
      <c r="B489" s="180"/>
      <c r="C489" s="168"/>
      <c r="D489" s="107"/>
      <c r="F489" s="103"/>
      <c r="G489" s="103"/>
      <c r="H489" s="103"/>
      <c r="I489" s="115"/>
      <c r="K489" s="109"/>
      <c r="L489" s="103"/>
      <c r="M489" s="103"/>
      <c r="N489" s="103"/>
      <c r="O489" s="103"/>
      <c r="Q489" s="103"/>
    </row>
    <row r="490" spans="2:17" ht="22.8" x14ac:dyDescent="0.3">
      <c r="B490" s="180"/>
      <c r="C490" s="168"/>
      <c r="D490" s="107"/>
      <c r="F490" s="103"/>
      <c r="G490" s="103"/>
      <c r="H490" s="103"/>
      <c r="I490" s="115"/>
      <c r="K490" s="109"/>
      <c r="L490" s="103"/>
      <c r="M490" s="103"/>
      <c r="N490" s="103"/>
      <c r="O490" s="103"/>
      <c r="Q490" s="103"/>
    </row>
    <row r="491" spans="2:17" ht="22.8" x14ac:dyDescent="0.3">
      <c r="B491" s="180"/>
      <c r="C491" s="168"/>
      <c r="D491" s="107"/>
      <c r="F491" s="103"/>
      <c r="G491" s="103"/>
      <c r="H491" s="103"/>
      <c r="I491" s="115"/>
      <c r="K491" s="109"/>
      <c r="L491" s="103"/>
      <c r="M491" s="103"/>
      <c r="N491" s="103"/>
      <c r="O491" s="103"/>
      <c r="Q491" s="103"/>
    </row>
    <row r="492" spans="2:17" ht="22.8" x14ac:dyDescent="0.3">
      <c r="B492" s="180"/>
      <c r="C492" s="168"/>
      <c r="D492" s="107"/>
      <c r="F492" s="103"/>
      <c r="G492" s="103"/>
      <c r="H492" s="103"/>
      <c r="I492" s="115"/>
      <c r="K492" s="109"/>
      <c r="L492" s="103"/>
      <c r="M492" s="103"/>
      <c r="N492" s="103"/>
      <c r="O492" s="103"/>
      <c r="Q492" s="103"/>
    </row>
    <row r="493" spans="2:17" ht="22.8" x14ac:dyDescent="0.3">
      <c r="B493" s="180"/>
      <c r="C493" s="168"/>
      <c r="D493" s="107"/>
      <c r="F493" s="103"/>
      <c r="G493" s="103"/>
      <c r="H493" s="103"/>
      <c r="I493" s="115"/>
      <c r="K493" s="109"/>
      <c r="L493" s="103"/>
      <c r="M493" s="103"/>
      <c r="N493" s="103"/>
      <c r="O493" s="103"/>
      <c r="Q493" s="103"/>
    </row>
    <row r="494" spans="2:17" ht="22.8" x14ac:dyDescent="0.3">
      <c r="B494" s="180"/>
      <c r="C494" s="168"/>
      <c r="D494" s="107"/>
      <c r="F494" s="103"/>
      <c r="G494" s="103"/>
      <c r="H494" s="103"/>
      <c r="I494" s="115"/>
      <c r="K494" s="109"/>
      <c r="L494" s="103"/>
      <c r="M494" s="103"/>
      <c r="N494" s="103"/>
      <c r="O494" s="103"/>
      <c r="Q494" s="103"/>
    </row>
    <row r="495" spans="2:17" ht="22.8" x14ac:dyDescent="0.3">
      <c r="B495" s="180"/>
      <c r="C495" s="168"/>
      <c r="D495" s="107"/>
      <c r="F495" s="103"/>
      <c r="G495" s="103"/>
      <c r="H495" s="103"/>
      <c r="I495" s="115"/>
      <c r="K495" s="109"/>
      <c r="L495" s="103"/>
      <c r="M495" s="103"/>
      <c r="N495" s="103"/>
      <c r="O495" s="103"/>
      <c r="Q495" s="103"/>
    </row>
    <row r="496" spans="2:17" ht="22.8" x14ac:dyDescent="0.3">
      <c r="B496" s="180"/>
      <c r="C496" s="168"/>
      <c r="D496" s="107"/>
      <c r="F496" s="103"/>
      <c r="G496" s="103"/>
      <c r="H496" s="103"/>
      <c r="I496" s="115"/>
      <c r="K496" s="109"/>
      <c r="L496" s="103"/>
      <c r="M496" s="103"/>
      <c r="N496" s="103"/>
      <c r="O496" s="103"/>
      <c r="Q496" s="103"/>
    </row>
    <row r="497" spans="2:17" ht="22.8" x14ac:dyDescent="0.3">
      <c r="B497" s="180"/>
      <c r="C497" s="168"/>
      <c r="D497" s="107"/>
      <c r="F497" s="103"/>
      <c r="G497" s="103"/>
      <c r="H497" s="103"/>
      <c r="I497" s="115"/>
      <c r="K497" s="109"/>
      <c r="L497" s="103"/>
      <c r="M497" s="103"/>
      <c r="N497" s="103"/>
      <c r="O497" s="103"/>
      <c r="Q497" s="103"/>
    </row>
    <row r="498" spans="2:17" ht="22.8" x14ac:dyDescent="0.3">
      <c r="B498" s="180"/>
      <c r="C498" s="168"/>
      <c r="D498" s="107"/>
      <c r="F498" s="103"/>
      <c r="G498" s="103"/>
      <c r="H498" s="103"/>
      <c r="I498" s="115"/>
      <c r="K498" s="109"/>
      <c r="L498" s="103"/>
      <c r="M498" s="103"/>
      <c r="N498" s="103"/>
      <c r="O498" s="103"/>
      <c r="Q498" s="103"/>
    </row>
    <row r="499" spans="2:17" ht="22.8" x14ac:dyDescent="0.3">
      <c r="B499" s="180"/>
      <c r="C499" s="168"/>
      <c r="D499" s="107"/>
      <c r="F499" s="103"/>
      <c r="G499" s="103"/>
      <c r="H499" s="103"/>
      <c r="I499" s="115"/>
      <c r="K499" s="109"/>
      <c r="L499" s="103"/>
      <c r="M499" s="103"/>
      <c r="N499" s="103"/>
      <c r="O499" s="103"/>
      <c r="Q499" s="103"/>
    </row>
    <row r="500" spans="2:17" ht="22.8" x14ac:dyDescent="0.3">
      <c r="B500" s="180"/>
      <c r="C500" s="168"/>
      <c r="D500" s="107"/>
      <c r="F500" s="103"/>
      <c r="G500" s="103"/>
      <c r="H500" s="103"/>
      <c r="I500" s="115"/>
      <c r="K500" s="109"/>
      <c r="L500" s="103"/>
      <c r="M500" s="103"/>
      <c r="N500" s="103"/>
      <c r="O500" s="103"/>
      <c r="Q500" s="103"/>
    </row>
    <row r="501" spans="2:17" ht="22.8" x14ac:dyDescent="0.3">
      <c r="B501" s="180"/>
      <c r="C501" s="168"/>
      <c r="D501" s="107"/>
      <c r="F501" s="103"/>
      <c r="G501" s="103"/>
      <c r="H501" s="103"/>
      <c r="I501" s="115"/>
      <c r="K501" s="109"/>
      <c r="L501" s="103"/>
      <c r="M501" s="103"/>
      <c r="N501" s="103"/>
      <c r="O501" s="103"/>
      <c r="Q501" s="103"/>
    </row>
    <row r="502" spans="2:17" ht="22.8" x14ac:dyDescent="0.3">
      <c r="B502" s="180"/>
      <c r="C502" s="168"/>
      <c r="D502" s="107"/>
      <c r="F502" s="103"/>
      <c r="G502" s="103"/>
      <c r="H502" s="103"/>
      <c r="I502" s="115"/>
      <c r="K502" s="109"/>
      <c r="L502" s="103"/>
      <c r="M502" s="103"/>
      <c r="N502" s="103"/>
      <c r="O502" s="103"/>
      <c r="Q502" s="103"/>
    </row>
    <row r="503" spans="2:17" ht="22.8" x14ac:dyDescent="0.3">
      <c r="B503" s="180"/>
      <c r="C503" s="168"/>
      <c r="D503" s="107"/>
      <c r="F503" s="103"/>
      <c r="G503" s="103"/>
      <c r="H503" s="103"/>
      <c r="I503" s="115"/>
      <c r="K503" s="109"/>
      <c r="L503" s="103"/>
      <c r="M503" s="103"/>
      <c r="N503" s="103"/>
      <c r="O503" s="103"/>
      <c r="Q503" s="103"/>
    </row>
    <row r="504" spans="2:17" ht="22.8" x14ac:dyDescent="0.3">
      <c r="B504" s="180"/>
      <c r="C504" s="168"/>
      <c r="D504" s="107"/>
      <c r="F504" s="103"/>
      <c r="G504" s="103"/>
      <c r="H504" s="103"/>
      <c r="I504" s="115"/>
      <c r="K504" s="109"/>
      <c r="L504" s="103"/>
      <c r="M504" s="103"/>
      <c r="N504" s="103"/>
      <c r="O504" s="103"/>
      <c r="Q504" s="103"/>
    </row>
    <row r="505" spans="2:17" ht="22.8" x14ac:dyDescent="0.3">
      <c r="B505" s="180"/>
      <c r="C505" s="168"/>
      <c r="D505" s="107"/>
      <c r="F505" s="103"/>
      <c r="G505" s="103"/>
      <c r="H505" s="103"/>
      <c r="I505" s="115"/>
      <c r="K505" s="109"/>
      <c r="L505" s="103"/>
      <c r="M505" s="103"/>
      <c r="N505" s="103"/>
      <c r="O505" s="103"/>
      <c r="Q505" s="103"/>
    </row>
    <row r="506" spans="2:17" ht="22.8" x14ac:dyDescent="0.3">
      <c r="B506" s="180"/>
      <c r="C506" s="168"/>
      <c r="D506" s="107"/>
      <c r="F506" s="103"/>
      <c r="G506" s="103"/>
      <c r="H506" s="103"/>
      <c r="I506" s="115"/>
      <c r="K506" s="109"/>
      <c r="L506" s="103"/>
      <c r="M506" s="103"/>
      <c r="N506" s="103"/>
      <c r="O506" s="103"/>
      <c r="Q506" s="103"/>
    </row>
    <row r="507" spans="2:17" ht="22.8" x14ac:dyDescent="0.3">
      <c r="B507" s="180"/>
      <c r="C507" s="168"/>
      <c r="D507" s="107"/>
      <c r="F507" s="103"/>
      <c r="G507" s="103"/>
      <c r="H507" s="103"/>
      <c r="I507" s="115"/>
      <c r="K507" s="109"/>
      <c r="L507" s="103"/>
      <c r="M507" s="103"/>
      <c r="N507" s="103"/>
      <c r="O507" s="103"/>
      <c r="Q507" s="103"/>
    </row>
    <row r="508" spans="2:17" ht="22.8" x14ac:dyDescent="0.3">
      <c r="B508" s="180"/>
      <c r="C508" s="168"/>
      <c r="D508" s="107"/>
      <c r="F508" s="103"/>
      <c r="G508" s="103"/>
      <c r="H508" s="103"/>
      <c r="I508" s="115"/>
      <c r="K508" s="109"/>
      <c r="L508" s="103"/>
      <c r="M508" s="103"/>
      <c r="N508" s="103"/>
      <c r="O508" s="103"/>
      <c r="Q508" s="103"/>
    </row>
    <row r="509" spans="2:17" ht="22.8" x14ac:dyDescent="0.3">
      <c r="B509" s="180"/>
      <c r="C509" s="168"/>
      <c r="D509" s="107"/>
      <c r="F509" s="103"/>
      <c r="G509" s="103"/>
      <c r="H509" s="103"/>
      <c r="I509" s="115"/>
      <c r="K509" s="109"/>
      <c r="L509" s="103"/>
      <c r="M509" s="103"/>
      <c r="N509" s="103"/>
      <c r="O509" s="103"/>
      <c r="Q509" s="103"/>
    </row>
    <row r="510" spans="2:17" ht="22.8" x14ac:dyDescent="0.3">
      <c r="B510" s="180"/>
      <c r="C510" s="168"/>
      <c r="D510" s="107"/>
      <c r="F510" s="103"/>
      <c r="G510" s="103"/>
      <c r="H510" s="103"/>
      <c r="I510" s="115"/>
      <c r="K510" s="109"/>
      <c r="L510" s="103"/>
      <c r="M510" s="103"/>
      <c r="N510" s="103"/>
      <c r="O510" s="103"/>
      <c r="Q510" s="103"/>
    </row>
    <row r="511" spans="2:17" ht="22.8" x14ac:dyDescent="0.3">
      <c r="B511" s="180"/>
      <c r="C511" s="168"/>
      <c r="D511" s="107"/>
      <c r="F511" s="103"/>
      <c r="G511" s="103"/>
      <c r="H511" s="103"/>
      <c r="I511" s="115"/>
      <c r="K511" s="109"/>
      <c r="L511" s="103"/>
      <c r="M511" s="103"/>
      <c r="N511" s="103"/>
      <c r="O511" s="103"/>
      <c r="Q511" s="103"/>
    </row>
    <row r="512" spans="2:17" ht="22.8" x14ac:dyDescent="0.3">
      <c r="B512" s="180"/>
      <c r="C512" s="168"/>
      <c r="D512" s="107"/>
      <c r="F512" s="103"/>
      <c r="G512" s="103"/>
      <c r="H512" s="103"/>
      <c r="I512" s="115"/>
      <c r="K512" s="109"/>
      <c r="L512" s="103"/>
      <c r="M512" s="103"/>
      <c r="N512" s="103"/>
      <c r="O512" s="103"/>
      <c r="Q512" s="103"/>
    </row>
    <row r="513" spans="2:17" ht="22.8" x14ac:dyDescent="0.3">
      <c r="B513" s="180"/>
      <c r="C513" s="168"/>
      <c r="D513" s="107"/>
      <c r="F513" s="103"/>
      <c r="G513" s="103"/>
      <c r="H513" s="103"/>
      <c r="I513" s="115"/>
      <c r="K513" s="109"/>
      <c r="L513" s="103"/>
      <c r="M513" s="103"/>
      <c r="N513" s="103"/>
      <c r="O513" s="103"/>
      <c r="Q513" s="103"/>
    </row>
    <row r="514" spans="2:17" ht="22.8" x14ac:dyDescent="0.3">
      <c r="B514" s="180"/>
      <c r="C514" s="168"/>
      <c r="D514" s="107"/>
      <c r="F514" s="103"/>
      <c r="G514" s="103"/>
      <c r="H514" s="103"/>
      <c r="I514" s="115"/>
      <c r="K514" s="109"/>
      <c r="L514" s="103"/>
      <c r="M514" s="103"/>
      <c r="N514" s="103"/>
      <c r="O514" s="103"/>
      <c r="Q514" s="103"/>
    </row>
    <row r="515" spans="2:17" ht="22.8" x14ac:dyDescent="0.3">
      <c r="B515" s="180"/>
      <c r="C515" s="168"/>
      <c r="D515" s="107"/>
      <c r="F515" s="103"/>
      <c r="G515" s="103"/>
      <c r="H515" s="103"/>
      <c r="I515" s="115"/>
      <c r="K515" s="109"/>
      <c r="L515" s="103"/>
      <c r="M515" s="103"/>
      <c r="N515" s="103"/>
      <c r="O515" s="103"/>
      <c r="Q515" s="103"/>
    </row>
    <row r="516" spans="2:17" ht="22.8" x14ac:dyDescent="0.3">
      <c r="B516" s="180"/>
      <c r="C516" s="168"/>
      <c r="D516" s="107"/>
      <c r="F516" s="103"/>
      <c r="G516" s="103"/>
      <c r="H516" s="103"/>
      <c r="I516" s="115"/>
      <c r="K516" s="109"/>
      <c r="L516" s="103"/>
      <c r="M516" s="103"/>
      <c r="N516" s="103"/>
      <c r="O516" s="103"/>
      <c r="Q516" s="103"/>
    </row>
    <row r="517" spans="2:17" ht="22.8" x14ac:dyDescent="0.3">
      <c r="B517" s="180"/>
      <c r="C517" s="168"/>
      <c r="D517" s="107"/>
      <c r="F517" s="103"/>
      <c r="G517" s="103"/>
      <c r="H517" s="103"/>
      <c r="I517" s="115"/>
      <c r="K517" s="109"/>
      <c r="L517" s="103"/>
      <c r="M517" s="103"/>
      <c r="N517" s="103"/>
      <c r="O517" s="103"/>
      <c r="Q517" s="103"/>
    </row>
    <row r="518" spans="2:17" ht="22.8" x14ac:dyDescent="0.3">
      <c r="B518" s="180"/>
      <c r="C518" s="168"/>
      <c r="D518" s="107"/>
      <c r="F518" s="103"/>
      <c r="G518" s="103"/>
      <c r="H518" s="103"/>
      <c r="I518" s="115"/>
      <c r="K518" s="109"/>
      <c r="L518" s="103"/>
      <c r="M518" s="103"/>
      <c r="N518" s="103"/>
      <c r="O518" s="103"/>
      <c r="Q518" s="103"/>
    </row>
    <row r="519" spans="2:17" ht="22.8" x14ac:dyDescent="0.3">
      <c r="B519" s="180"/>
      <c r="C519" s="168"/>
      <c r="D519" s="107"/>
      <c r="F519" s="103"/>
      <c r="G519" s="103"/>
      <c r="H519" s="103"/>
      <c r="I519" s="115"/>
      <c r="K519" s="109"/>
      <c r="L519" s="103"/>
      <c r="M519" s="103"/>
      <c r="N519" s="103"/>
      <c r="O519" s="103"/>
      <c r="Q519" s="103"/>
    </row>
    <row r="520" spans="2:17" ht="22.8" x14ac:dyDescent="0.3">
      <c r="B520" s="180"/>
      <c r="C520" s="168"/>
      <c r="D520" s="107"/>
      <c r="F520" s="103"/>
      <c r="G520" s="103"/>
      <c r="H520" s="103"/>
      <c r="I520" s="115"/>
      <c r="K520" s="109"/>
      <c r="L520" s="103"/>
      <c r="M520" s="103"/>
      <c r="N520" s="103"/>
      <c r="O520" s="103"/>
      <c r="Q520" s="103"/>
    </row>
    <row r="521" spans="2:17" ht="22.8" x14ac:dyDescent="0.3">
      <c r="B521" s="180"/>
      <c r="C521" s="168"/>
      <c r="D521" s="107"/>
      <c r="F521" s="103"/>
      <c r="G521" s="103"/>
      <c r="H521" s="103"/>
      <c r="I521" s="115"/>
      <c r="K521" s="109"/>
      <c r="L521" s="103"/>
      <c r="M521" s="103"/>
      <c r="N521" s="103"/>
      <c r="O521" s="103"/>
      <c r="Q521" s="103"/>
    </row>
    <row r="522" spans="2:17" ht="22.8" x14ac:dyDescent="0.3">
      <c r="B522" s="180"/>
      <c r="C522" s="168"/>
      <c r="D522" s="107"/>
      <c r="F522" s="103"/>
      <c r="G522" s="103"/>
      <c r="H522" s="103"/>
      <c r="I522" s="115"/>
      <c r="K522" s="109"/>
      <c r="L522" s="103"/>
      <c r="M522" s="103"/>
      <c r="N522" s="103"/>
      <c r="O522" s="103"/>
      <c r="Q522" s="103"/>
    </row>
    <row r="523" spans="2:17" ht="22.8" x14ac:dyDescent="0.3">
      <c r="B523" s="180"/>
      <c r="C523" s="168"/>
      <c r="D523" s="107"/>
      <c r="F523" s="103"/>
      <c r="G523" s="103"/>
      <c r="H523" s="103"/>
      <c r="I523" s="115"/>
      <c r="K523" s="109"/>
      <c r="L523" s="103"/>
      <c r="M523" s="103"/>
      <c r="N523" s="103"/>
      <c r="O523" s="103"/>
      <c r="Q523" s="103"/>
    </row>
    <row r="524" spans="2:17" ht="22.8" x14ac:dyDescent="0.3">
      <c r="B524" s="180"/>
      <c r="C524" s="168"/>
      <c r="D524" s="107"/>
      <c r="F524" s="103"/>
      <c r="G524" s="103"/>
      <c r="H524" s="103"/>
      <c r="I524" s="115"/>
      <c r="K524" s="109"/>
      <c r="L524" s="103"/>
      <c r="M524" s="103"/>
      <c r="N524" s="103"/>
      <c r="O524" s="103"/>
      <c r="Q524" s="103"/>
    </row>
    <row r="525" spans="2:17" ht="22.8" x14ac:dyDescent="0.3">
      <c r="B525" s="180"/>
      <c r="C525" s="168"/>
      <c r="D525" s="107"/>
      <c r="F525" s="103"/>
      <c r="G525" s="103"/>
      <c r="H525" s="103"/>
      <c r="I525" s="115"/>
      <c r="K525" s="109"/>
      <c r="L525" s="103"/>
      <c r="M525" s="103"/>
      <c r="N525" s="103"/>
      <c r="O525" s="103"/>
      <c r="Q525" s="103"/>
    </row>
    <row r="526" spans="2:17" ht="22.8" x14ac:dyDescent="0.3">
      <c r="B526" s="180"/>
      <c r="C526" s="168"/>
      <c r="D526" s="107"/>
      <c r="F526" s="103"/>
      <c r="G526" s="103"/>
      <c r="H526" s="103"/>
      <c r="I526" s="115"/>
      <c r="K526" s="109"/>
      <c r="L526" s="103"/>
      <c r="M526" s="103"/>
      <c r="N526" s="103"/>
      <c r="O526" s="103"/>
      <c r="Q526" s="103"/>
    </row>
    <row r="527" spans="2:17" ht="22.8" x14ac:dyDescent="0.3">
      <c r="B527" s="180"/>
      <c r="C527" s="168"/>
      <c r="D527" s="107"/>
      <c r="F527" s="103"/>
      <c r="G527" s="103"/>
      <c r="H527" s="103"/>
      <c r="I527" s="115"/>
      <c r="K527" s="109"/>
      <c r="L527" s="103"/>
      <c r="M527" s="103"/>
      <c r="N527" s="103"/>
      <c r="O527" s="103"/>
      <c r="Q527" s="103"/>
    </row>
    <row r="528" spans="2:17" ht="22.8" x14ac:dyDescent="0.3">
      <c r="B528" s="180"/>
      <c r="C528" s="168"/>
      <c r="D528" s="107"/>
      <c r="F528" s="103"/>
      <c r="G528" s="103"/>
      <c r="H528" s="103"/>
      <c r="I528" s="115"/>
      <c r="K528" s="109"/>
      <c r="L528" s="103"/>
      <c r="M528" s="103"/>
      <c r="N528" s="103"/>
      <c r="O528" s="103"/>
      <c r="Q528" s="103"/>
    </row>
    <row r="529" spans="2:17" ht="22.8" x14ac:dyDescent="0.3">
      <c r="B529" s="180"/>
      <c r="C529" s="168"/>
      <c r="D529" s="107"/>
      <c r="F529" s="103"/>
      <c r="G529" s="103"/>
      <c r="H529" s="103"/>
      <c r="I529" s="115"/>
      <c r="K529" s="109"/>
      <c r="L529" s="103"/>
      <c r="M529" s="103"/>
      <c r="N529" s="103"/>
      <c r="O529" s="103"/>
      <c r="Q529" s="103"/>
    </row>
    <row r="530" spans="2:17" ht="22.8" x14ac:dyDescent="0.3">
      <c r="B530" s="180"/>
      <c r="C530" s="168"/>
      <c r="D530" s="107"/>
      <c r="F530" s="103"/>
      <c r="G530" s="103"/>
      <c r="H530" s="103"/>
      <c r="I530" s="115"/>
      <c r="K530" s="109"/>
      <c r="L530" s="103"/>
      <c r="M530" s="103"/>
      <c r="N530" s="103"/>
      <c r="O530" s="103"/>
      <c r="Q530" s="103"/>
    </row>
    <row r="531" spans="2:17" ht="22.8" x14ac:dyDescent="0.3">
      <c r="B531" s="180"/>
      <c r="C531" s="168"/>
      <c r="D531" s="107"/>
      <c r="F531" s="103"/>
      <c r="G531" s="103"/>
      <c r="H531" s="103"/>
      <c r="I531" s="115"/>
      <c r="K531" s="109"/>
      <c r="L531" s="103"/>
      <c r="M531" s="103"/>
      <c r="N531" s="103"/>
      <c r="O531" s="103"/>
      <c r="Q531" s="103"/>
    </row>
    <row r="532" spans="2:17" ht="22.8" x14ac:dyDescent="0.3">
      <c r="B532" s="180"/>
      <c r="C532" s="168"/>
      <c r="D532" s="107"/>
      <c r="F532" s="103"/>
      <c r="G532" s="103"/>
      <c r="H532" s="103"/>
      <c r="I532" s="115"/>
      <c r="K532" s="109"/>
      <c r="L532" s="103"/>
      <c r="M532" s="103"/>
      <c r="N532" s="103"/>
      <c r="O532" s="103"/>
      <c r="Q532" s="103"/>
    </row>
    <row r="533" spans="2:17" ht="22.8" x14ac:dyDescent="0.3">
      <c r="B533" s="180"/>
      <c r="C533" s="168"/>
      <c r="D533" s="107"/>
      <c r="F533" s="103"/>
      <c r="G533" s="103"/>
      <c r="H533" s="103"/>
      <c r="I533" s="115"/>
      <c r="K533" s="109"/>
      <c r="L533" s="103"/>
      <c r="M533" s="103"/>
      <c r="N533" s="103"/>
      <c r="O533" s="103"/>
      <c r="Q533" s="103"/>
    </row>
    <row r="534" spans="2:17" ht="22.8" x14ac:dyDescent="0.3">
      <c r="B534" s="180"/>
      <c r="C534" s="168"/>
      <c r="D534" s="107"/>
      <c r="F534" s="103"/>
      <c r="G534" s="103"/>
      <c r="H534" s="103"/>
      <c r="I534" s="115"/>
      <c r="K534" s="109"/>
      <c r="L534" s="103"/>
      <c r="M534" s="103"/>
      <c r="N534" s="103"/>
      <c r="O534" s="103"/>
      <c r="Q534" s="103"/>
    </row>
    <row r="535" spans="2:17" ht="22.8" x14ac:dyDescent="0.3">
      <c r="B535" s="180"/>
      <c r="C535" s="168"/>
      <c r="D535" s="107"/>
      <c r="F535" s="103"/>
      <c r="G535" s="103"/>
      <c r="H535" s="103"/>
      <c r="I535" s="115"/>
      <c r="K535" s="109"/>
      <c r="L535" s="103"/>
      <c r="M535" s="103"/>
      <c r="N535" s="103"/>
      <c r="O535" s="103"/>
      <c r="Q535" s="103"/>
    </row>
    <row r="536" spans="2:17" ht="22.8" x14ac:dyDescent="0.3">
      <c r="B536" s="180"/>
      <c r="C536" s="168"/>
      <c r="D536" s="107"/>
      <c r="F536" s="103"/>
      <c r="G536" s="103"/>
      <c r="H536" s="103"/>
      <c r="I536" s="115"/>
      <c r="K536" s="109"/>
      <c r="L536" s="103"/>
      <c r="M536" s="103"/>
      <c r="N536" s="103"/>
      <c r="O536" s="103"/>
      <c r="Q536" s="103"/>
    </row>
    <row r="537" spans="2:17" ht="22.8" x14ac:dyDescent="0.3">
      <c r="B537" s="180"/>
      <c r="C537" s="168"/>
      <c r="D537" s="107"/>
      <c r="F537" s="103"/>
      <c r="G537" s="103"/>
      <c r="H537" s="103"/>
      <c r="I537" s="115"/>
      <c r="K537" s="109"/>
      <c r="L537" s="103"/>
      <c r="M537" s="103"/>
      <c r="N537" s="103"/>
      <c r="O537" s="103"/>
      <c r="Q537" s="103"/>
    </row>
    <row r="538" spans="2:17" ht="22.8" x14ac:dyDescent="0.3">
      <c r="B538" s="180"/>
      <c r="C538" s="168"/>
      <c r="D538" s="107"/>
      <c r="F538" s="103"/>
      <c r="G538" s="103"/>
      <c r="H538" s="103"/>
      <c r="I538" s="115"/>
      <c r="K538" s="109"/>
      <c r="L538" s="103"/>
      <c r="M538" s="103"/>
      <c r="N538" s="103"/>
      <c r="O538" s="103"/>
      <c r="Q538" s="103"/>
    </row>
    <row r="539" spans="2:17" ht="22.8" x14ac:dyDescent="0.3">
      <c r="B539" s="180"/>
      <c r="C539" s="168"/>
      <c r="D539" s="107"/>
      <c r="F539" s="103"/>
      <c r="G539" s="103"/>
      <c r="H539" s="103"/>
      <c r="I539" s="115"/>
      <c r="K539" s="109"/>
      <c r="L539" s="103"/>
      <c r="M539" s="103"/>
      <c r="N539" s="103"/>
      <c r="O539" s="103"/>
      <c r="Q539" s="103"/>
    </row>
    <row r="540" spans="2:17" ht="22.8" x14ac:dyDescent="0.3">
      <c r="B540" s="180"/>
      <c r="C540" s="168"/>
      <c r="D540" s="107"/>
      <c r="F540" s="103"/>
      <c r="G540" s="103"/>
      <c r="H540" s="103"/>
      <c r="I540" s="115"/>
      <c r="K540" s="109"/>
      <c r="L540" s="103"/>
      <c r="M540" s="103"/>
      <c r="N540" s="103"/>
      <c r="O540" s="103"/>
      <c r="Q540" s="103"/>
    </row>
    <row r="541" spans="2:17" ht="22.8" x14ac:dyDescent="0.3">
      <c r="B541" s="180"/>
      <c r="C541" s="168"/>
      <c r="D541" s="107"/>
      <c r="F541" s="103"/>
      <c r="G541" s="103"/>
      <c r="H541" s="103"/>
      <c r="I541" s="115"/>
      <c r="K541" s="109"/>
      <c r="L541" s="103"/>
      <c r="M541" s="103"/>
      <c r="N541" s="103"/>
      <c r="O541" s="103"/>
      <c r="Q541" s="103"/>
    </row>
    <row r="542" spans="2:17" ht="22.8" x14ac:dyDescent="0.3">
      <c r="B542" s="180"/>
      <c r="C542" s="168"/>
      <c r="D542" s="107"/>
      <c r="F542" s="103"/>
      <c r="G542" s="103"/>
      <c r="H542" s="103"/>
      <c r="I542" s="115"/>
      <c r="K542" s="109"/>
      <c r="L542" s="103"/>
      <c r="M542" s="103"/>
      <c r="N542" s="103"/>
      <c r="O542" s="103"/>
      <c r="Q542" s="103"/>
    </row>
    <row r="543" spans="2:17" ht="22.8" x14ac:dyDescent="0.3">
      <c r="B543" s="180"/>
      <c r="C543" s="168"/>
      <c r="D543" s="107"/>
      <c r="F543" s="103"/>
      <c r="G543" s="103"/>
      <c r="H543" s="103"/>
      <c r="I543" s="115"/>
      <c r="K543" s="109"/>
      <c r="L543" s="103"/>
      <c r="M543" s="103"/>
      <c r="N543" s="103"/>
      <c r="O543" s="103"/>
      <c r="Q543" s="103"/>
    </row>
    <row r="544" spans="2:17" ht="22.8" x14ac:dyDescent="0.3">
      <c r="B544" s="180"/>
      <c r="C544" s="168"/>
      <c r="D544" s="107"/>
      <c r="F544" s="103"/>
      <c r="G544" s="103"/>
      <c r="H544" s="103"/>
      <c r="I544" s="115"/>
      <c r="K544" s="109"/>
      <c r="L544" s="103"/>
      <c r="M544" s="103"/>
      <c r="N544" s="103"/>
      <c r="O544" s="103"/>
      <c r="Q544" s="103"/>
    </row>
    <row r="545" spans="2:17" ht="22.8" x14ac:dyDescent="0.3">
      <c r="B545" s="180"/>
      <c r="C545" s="168"/>
      <c r="D545" s="107"/>
      <c r="F545" s="103"/>
      <c r="G545" s="103"/>
      <c r="H545" s="103"/>
      <c r="I545" s="115"/>
      <c r="K545" s="109"/>
      <c r="L545" s="103"/>
      <c r="M545" s="103"/>
      <c r="N545" s="103"/>
      <c r="O545" s="103"/>
      <c r="Q545" s="103"/>
    </row>
    <row r="546" spans="2:17" ht="22.8" x14ac:dyDescent="0.3">
      <c r="B546" s="180"/>
      <c r="C546" s="168"/>
      <c r="D546" s="107"/>
      <c r="F546" s="103"/>
      <c r="G546" s="103"/>
      <c r="H546" s="103"/>
      <c r="I546" s="115"/>
      <c r="K546" s="109"/>
      <c r="L546" s="103"/>
      <c r="M546" s="103"/>
      <c r="N546" s="103"/>
      <c r="O546" s="103"/>
      <c r="Q546" s="103"/>
    </row>
    <row r="547" spans="2:17" ht="22.8" x14ac:dyDescent="0.3">
      <c r="B547" s="180"/>
      <c r="C547" s="168"/>
      <c r="D547" s="107"/>
      <c r="F547" s="103"/>
      <c r="G547" s="103"/>
      <c r="H547" s="103"/>
      <c r="I547" s="115"/>
      <c r="K547" s="109"/>
      <c r="L547" s="103"/>
      <c r="M547" s="103"/>
      <c r="N547" s="103"/>
      <c r="O547" s="103"/>
      <c r="Q547" s="103"/>
    </row>
    <row r="548" spans="2:17" ht="22.8" x14ac:dyDescent="0.3">
      <c r="B548" s="180"/>
      <c r="C548" s="168"/>
      <c r="D548" s="107"/>
      <c r="F548" s="103"/>
      <c r="G548" s="103"/>
      <c r="H548" s="103"/>
      <c r="I548" s="115"/>
      <c r="K548" s="109"/>
      <c r="L548" s="103"/>
      <c r="M548" s="103"/>
      <c r="N548" s="103"/>
      <c r="O548" s="103"/>
      <c r="Q548" s="103"/>
    </row>
    <row r="549" spans="2:17" ht="22.8" x14ac:dyDescent="0.3">
      <c r="B549" s="180"/>
      <c r="C549" s="168"/>
      <c r="D549" s="107"/>
      <c r="F549" s="103"/>
      <c r="G549" s="103"/>
      <c r="H549" s="103"/>
      <c r="I549" s="115"/>
      <c r="K549" s="109"/>
      <c r="L549" s="103"/>
      <c r="M549" s="103"/>
      <c r="N549" s="103"/>
      <c r="O549" s="103"/>
      <c r="Q549" s="103"/>
    </row>
    <row r="550" spans="2:17" ht="22.8" x14ac:dyDescent="0.3">
      <c r="B550" s="180"/>
      <c r="C550" s="168"/>
      <c r="D550" s="107"/>
      <c r="F550" s="103"/>
      <c r="G550" s="103"/>
      <c r="H550" s="103"/>
      <c r="I550" s="115"/>
      <c r="K550" s="109"/>
      <c r="L550" s="103"/>
      <c r="M550" s="103"/>
      <c r="N550" s="103"/>
      <c r="O550" s="103"/>
      <c r="Q550" s="103"/>
    </row>
    <row r="551" spans="2:17" ht="22.8" x14ac:dyDescent="0.3">
      <c r="B551" s="180"/>
      <c r="C551" s="168"/>
      <c r="D551" s="107"/>
      <c r="F551" s="103"/>
      <c r="G551" s="103"/>
      <c r="H551" s="103"/>
      <c r="I551" s="115"/>
      <c r="K551" s="109"/>
      <c r="L551" s="103"/>
      <c r="M551" s="103"/>
      <c r="N551" s="103"/>
      <c r="O551" s="103"/>
      <c r="Q551" s="103"/>
    </row>
    <row r="552" spans="2:17" ht="22.8" x14ac:dyDescent="0.3">
      <c r="B552" s="180"/>
      <c r="C552" s="168"/>
      <c r="D552" s="107"/>
      <c r="F552" s="103"/>
      <c r="G552" s="103"/>
      <c r="H552" s="103"/>
      <c r="I552" s="115"/>
      <c r="K552" s="109"/>
      <c r="L552" s="103"/>
      <c r="M552" s="103"/>
      <c r="N552" s="103"/>
      <c r="O552" s="103"/>
      <c r="Q552" s="103"/>
    </row>
    <row r="553" spans="2:17" ht="22.8" x14ac:dyDescent="0.3">
      <c r="B553" s="180"/>
      <c r="C553" s="168"/>
      <c r="D553" s="107"/>
      <c r="F553" s="103"/>
      <c r="G553" s="103"/>
      <c r="H553" s="103"/>
      <c r="I553" s="115"/>
      <c r="K553" s="109"/>
      <c r="L553" s="103"/>
      <c r="M553" s="103"/>
      <c r="N553" s="103"/>
      <c r="O553" s="103"/>
      <c r="Q553" s="103"/>
    </row>
    <row r="554" spans="2:17" ht="22.8" x14ac:dyDescent="0.3">
      <c r="B554" s="180"/>
      <c r="C554" s="168"/>
      <c r="D554" s="107"/>
      <c r="F554" s="103"/>
      <c r="G554" s="103"/>
      <c r="H554" s="103"/>
      <c r="I554" s="115"/>
      <c r="K554" s="109"/>
      <c r="L554" s="103"/>
      <c r="M554" s="103"/>
      <c r="N554" s="103"/>
      <c r="O554" s="103"/>
      <c r="Q554" s="103"/>
    </row>
    <row r="555" spans="2:17" ht="22.8" x14ac:dyDescent="0.3">
      <c r="B555" s="180"/>
      <c r="C555" s="168"/>
      <c r="D555" s="107"/>
      <c r="F555" s="103"/>
      <c r="G555" s="103"/>
      <c r="H555" s="103"/>
      <c r="I555" s="115"/>
      <c r="K555" s="109"/>
      <c r="L555" s="103"/>
      <c r="M555" s="103"/>
      <c r="N555" s="103"/>
      <c r="O555" s="103"/>
      <c r="Q555" s="103"/>
    </row>
    <row r="556" spans="2:17" ht="22.8" x14ac:dyDescent="0.3">
      <c r="B556" s="180"/>
      <c r="C556" s="168"/>
      <c r="D556" s="107"/>
      <c r="F556" s="103"/>
      <c r="G556" s="103"/>
      <c r="H556" s="103"/>
      <c r="I556" s="115"/>
      <c r="K556" s="109"/>
      <c r="L556" s="103"/>
      <c r="M556" s="103"/>
      <c r="N556" s="103"/>
      <c r="O556" s="103"/>
      <c r="Q556" s="103"/>
    </row>
    <row r="557" spans="2:17" ht="22.8" x14ac:dyDescent="0.3">
      <c r="B557" s="180"/>
      <c r="C557" s="168"/>
      <c r="D557" s="107"/>
      <c r="F557" s="103"/>
      <c r="G557" s="103"/>
      <c r="H557" s="103"/>
      <c r="I557" s="115"/>
      <c r="K557" s="109"/>
      <c r="L557" s="103"/>
      <c r="M557" s="103"/>
      <c r="N557" s="103"/>
      <c r="O557" s="103"/>
      <c r="Q557" s="103"/>
    </row>
    <row r="558" spans="2:17" ht="22.8" x14ac:dyDescent="0.3">
      <c r="B558" s="180"/>
      <c r="C558" s="168"/>
      <c r="D558" s="107"/>
      <c r="F558" s="103"/>
      <c r="G558" s="103"/>
      <c r="H558" s="103"/>
      <c r="I558" s="115"/>
      <c r="K558" s="109"/>
      <c r="L558" s="103"/>
      <c r="M558" s="103"/>
      <c r="N558" s="103"/>
      <c r="O558" s="103"/>
      <c r="Q558" s="103"/>
    </row>
    <row r="559" spans="2:17" ht="22.8" x14ac:dyDescent="0.3">
      <c r="B559" s="180"/>
      <c r="C559" s="168"/>
      <c r="D559" s="107"/>
      <c r="F559" s="103"/>
      <c r="G559" s="103"/>
      <c r="H559" s="103"/>
      <c r="I559" s="115"/>
      <c r="K559" s="109"/>
      <c r="L559" s="103"/>
      <c r="M559" s="103"/>
      <c r="N559" s="103"/>
      <c r="O559" s="103"/>
      <c r="Q559" s="103"/>
    </row>
    <row r="560" spans="2:17" ht="22.8" x14ac:dyDescent="0.3">
      <c r="B560" s="180"/>
      <c r="C560" s="168"/>
      <c r="D560" s="107"/>
      <c r="F560" s="103"/>
      <c r="G560" s="103"/>
      <c r="H560" s="103"/>
      <c r="I560" s="115"/>
      <c r="K560" s="109"/>
      <c r="L560" s="103"/>
      <c r="M560" s="103"/>
      <c r="N560" s="103"/>
      <c r="O560" s="103"/>
      <c r="Q560" s="103"/>
    </row>
    <row r="561" spans="2:17" ht="22.8" x14ac:dyDescent="0.3">
      <c r="B561" s="180"/>
      <c r="C561" s="168"/>
      <c r="D561" s="107"/>
      <c r="F561" s="103"/>
      <c r="G561" s="103"/>
      <c r="H561" s="103"/>
      <c r="I561" s="115"/>
      <c r="K561" s="109"/>
      <c r="L561" s="103"/>
      <c r="M561" s="103"/>
      <c r="N561" s="103"/>
      <c r="O561" s="103"/>
      <c r="Q561" s="103"/>
    </row>
    <row r="562" spans="2:17" ht="22.8" x14ac:dyDescent="0.3">
      <c r="B562" s="180"/>
      <c r="C562" s="168"/>
      <c r="D562" s="107"/>
      <c r="F562" s="103"/>
      <c r="G562" s="103"/>
      <c r="H562" s="103"/>
      <c r="I562" s="115"/>
      <c r="K562" s="109"/>
      <c r="L562" s="103"/>
      <c r="M562" s="103"/>
      <c r="N562" s="103"/>
      <c r="O562" s="103"/>
      <c r="Q562" s="103"/>
    </row>
    <row r="563" spans="2:17" ht="22.8" x14ac:dyDescent="0.3">
      <c r="B563" s="180"/>
      <c r="C563" s="168"/>
      <c r="D563" s="107"/>
      <c r="F563" s="103"/>
      <c r="G563" s="103"/>
      <c r="H563" s="103"/>
      <c r="I563" s="115"/>
      <c r="K563" s="109"/>
      <c r="L563" s="103"/>
      <c r="M563" s="103"/>
      <c r="N563" s="103"/>
      <c r="O563" s="103"/>
      <c r="Q563" s="103"/>
    </row>
    <row r="564" spans="2:17" ht="22.8" x14ac:dyDescent="0.3">
      <c r="B564" s="180"/>
      <c r="C564" s="168"/>
      <c r="D564" s="107"/>
      <c r="F564" s="103"/>
      <c r="G564" s="103"/>
      <c r="H564" s="103"/>
      <c r="I564" s="115"/>
      <c r="K564" s="109"/>
      <c r="L564" s="103"/>
      <c r="M564" s="103"/>
      <c r="N564" s="103"/>
      <c r="O564" s="103"/>
      <c r="Q564" s="103"/>
    </row>
    <row r="565" spans="2:17" ht="22.8" x14ac:dyDescent="0.3">
      <c r="B565" s="180"/>
      <c r="C565" s="168"/>
      <c r="D565" s="107"/>
      <c r="F565" s="103"/>
      <c r="G565" s="103"/>
      <c r="H565" s="103"/>
      <c r="I565" s="115"/>
      <c r="K565" s="109"/>
      <c r="L565" s="103"/>
      <c r="M565" s="103"/>
      <c r="N565" s="103"/>
      <c r="O565" s="103"/>
      <c r="Q565" s="103"/>
    </row>
    <row r="566" spans="2:17" ht="22.8" x14ac:dyDescent="0.3">
      <c r="B566" s="180"/>
      <c r="C566" s="168"/>
      <c r="D566" s="107"/>
      <c r="F566" s="103"/>
      <c r="G566" s="103"/>
      <c r="H566" s="103"/>
      <c r="I566" s="115"/>
      <c r="K566" s="109"/>
      <c r="L566" s="103"/>
      <c r="M566" s="103"/>
      <c r="N566" s="103"/>
      <c r="O566" s="103"/>
      <c r="Q566" s="103"/>
    </row>
    <row r="567" spans="2:17" ht="22.8" x14ac:dyDescent="0.3">
      <c r="B567" s="180"/>
      <c r="C567" s="168"/>
      <c r="D567" s="107"/>
      <c r="F567" s="103"/>
      <c r="G567" s="103"/>
      <c r="H567" s="103"/>
      <c r="I567" s="115"/>
      <c r="K567" s="109"/>
      <c r="L567" s="103"/>
      <c r="M567" s="103"/>
      <c r="N567" s="103"/>
      <c r="O567" s="103"/>
      <c r="Q567" s="103"/>
    </row>
    <row r="568" spans="2:17" ht="22.8" x14ac:dyDescent="0.3">
      <c r="B568" s="180"/>
      <c r="C568" s="168"/>
      <c r="D568" s="107"/>
      <c r="F568" s="103"/>
      <c r="G568" s="103"/>
      <c r="H568" s="103"/>
      <c r="I568" s="115"/>
      <c r="K568" s="109"/>
      <c r="L568" s="103"/>
      <c r="M568" s="103"/>
      <c r="N568" s="103"/>
      <c r="O568" s="103"/>
      <c r="Q568" s="103"/>
    </row>
    <row r="569" spans="2:17" ht="22.8" x14ac:dyDescent="0.3">
      <c r="B569" s="180"/>
      <c r="C569" s="168"/>
      <c r="D569" s="107"/>
      <c r="F569" s="103"/>
      <c r="G569" s="103"/>
      <c r="H569" s="103"/>
      <c r="I569" s="115"/>
      <c r="K569" s="109"/>
      <c r="L569" s="103"/>
      <c r="M569" s="103"/>
      <c r="N569" s="103"/>
      <c r="O569" s="103"/>
      <c r="Q569" s="103"/>
    </row>
    <row r="570" spans="2:17" ht="22.8" x14ac:dyDescent="0.3">
      <c r="B570" s="180"/>
      <c r="C570" s="168"/>
      <c r="D570" s="107"/>
      <c r="F570" s="103"/>
      <c r="G570" s="103"/>
      <c r="H570" s="103"/>
      <c r="I570" s="115"/>
      <c r="K570" s="109"/>
      <c r="L570" s="103"/>
      <c r="M570" s="103"/>
      <c r="N570" s="103"/>
      <c r="O570" s="103"/>
      <c r="Q570" s="103"/>
    </row>
    <row r="571" spans="2:17" ht="22.8" x14ac:dyDescent="0.3">
      <c r="B571" s="180"/>
      <c r="C571" s="168"/>
      <c r="D571" s="107"/>
      <c r="F571" s="103"/>
      <c r="G571" s="103"/>
      <c r="H571" s="103"/>
      <c r="I571" s="115"/>
      <c r="K571" s="109"/>
      <c r="L571" s="103"/>
      <c r="M571" s="103"/>
      <c r="N571" s="103"/>
      <c r="O571" s="103"/>
      <c r="Q571" s="103"/>
    </row>
    <row r="572" spans="2:17" ht="22.8" x14ac:dyDescent="0.3">
      <c r="B572" s="180"/>
      <c r="C572" s="168"/>
      <c r="D572" s="107"/>
      <c r="F572" s="103"/>
      <c r="G572" s="103"/>
      <c r="H572" s="103"/>
      <c r="I572" s="115"/>
      <c r="K572" s="109"/>
      <c r="L572" s="103"/>
      <c r="M572" s="103"/>
      <c r="N572" s="103"/>
      <c r="O572" s="103"/>
      <c r="Q572" s="103"/>
    </row>
    <row r="573" spans="2:17" ht="22.8" x14ac:dyDescent="0.3">
      <c r="B573" s="180"/>
      <c r="C573" s="168"/>
      <c r="D573" s="107"/>
      <c r="F573" s="103"/>
      <c r="G573" s="103"/>
      <c r="H573" s="103"/>
      <c r="I573" s="115"/>
      <c r="K573" s="109"/>
      <c r="L573" s="103"/>
      <c r="M573" s="103"/>
      <c r="N573" s="103"/>
      <c r="O573" s="103"/>
      <c r="Q573" s="103"/>
    </row>
    <row r="574" spans="2:17" ht="22.8" x14ac:dyDescent="0.3">
      <c r="B574" s="180"/>
      <c r="C574" s="168"/>
      <c r="D574" s="107"/>
      <c r="F574" s="103"/>
      <c r="G574" s="103"/>
      <c r="H574" s="103"/>
      <c r="I574" s="115"/>
      <c r="K574" s="109"/>
      <c r="L574" s="103"/>
      <c r="M574" s="103"/>
      <c r="N574" s="103"/>
      <c r="O574" s="103"/>
      <c r="Q574" s="103"/>
    </row>
    <row r="575" spans="2:17" ht="22.8" x14ac:dyDescent="0.3">
      <c r="B575" s="180"/>
      <c r="C575" s="168"/>
      <c r="D575" s="107"/>
      <c r="F575" s="103"/>
      <c r="G575" s="103"/>
      <c r="H575" s="103"/>
      <c r="I575" s="115"/>
      <c r="K575" s="109"/>
      <c r="L575" s="103"/>
      <c r="M575" s="103"/>
      <c r="N575" s="103"/>
      <c r="O575" s="103"/>
      <c r="Q575" s="103"/>
    </row>
    <row r="576" spans="2:17" ht="22.8" x14ac:dyDescent="0.3">
      <c r="B576" s="180"/>
      <c r="C576" s="168"/>
      <c r="D576" s="107"/>
      <c r="F576" s="103"/>
      <c r="G576" s="103"/>
      <c r="H576" s="103"/>
      <c r="I576" s="115"/>
      <c r="K576" s="109"/>
      <c r="L576" s="103"/>
      <c r="M576" s="103"/>
      <c r="N576" s="103"/>
      <c r="O576" s="103"/>
      <c r="Q576" s="103"/>
    </row>
    <row r="577" spans="2:17" ht="22.8" x14ac:dyDescent="0.3">
      <c r="B577" s="180"/>
      <c r="C577" s="168"/>
      <c r="D577" s="107"/>
      <c r="F577" s="103"/>
      <c r="G577" s="103"/>
      <c r="H577" s="103"/>
      <c r="I577" s="115"/>
      <c r="K577" s="109"/>
      <c r="L577" s="103"/>
      <c r="M577" s="103"/>
      <c r="N577" s="103"/>
      <c r="O577" s="103"/>
      <c r="Q577" s="103"/>
    </row>
    <row r="578" spans="2:17" ht="22.8" x14ac:dyDescent="0.3">
      <c r="B578" s="180"/>
      <c r="C578" s="168"/>
      <c r="D578" s="107"/>
      <c r="F578" s="103"/>
      <c r="G578" s="103"/>
      <c r="H578" s="103"/>
      <c r="I578" s="115"/>
      <c r="K578" s="109"/>
      <c r="L578" s="103"/>
      <c r="M578" s="103"/>
      <c r="N578" s="103"/>
      <c r="O578" s="103"/>
      <c r="Q578" s="103"/>
    </row>
    <row r="579" spans="2:17" ht="22.8" x14ac:dyDescent="0.3">
      <c r="B579" s="180"/>
      <c r="C579" s="168"/>
      <c r="D579" s="107"/>
      <c r="F579" s="103"/>
      <c r="G579" s="103"/>
      <c r="H579" s="103"/>
      <c r="I579" s="115"/>
      <c r="K579" s="109"/>
      <c r="L579" s="103"/>
      <c r="M579" s="103"/>
      <c r="N579" s="103"/>
      <c r="O579" s="103"/>
      <c r="Q579" s="103"/>
    </row>
    <row r="580" spans="2:17" ht="22.8" x14ac:dyDescent="0.3">
      <c r="B580" s="180"/>
      <c r="C580" s="168"/>
      <c r="D580" s="107"/>
      <c r="F580" s="103"/>
      <c r="G580" s="103"/>
      <c r="H580" s="103"/>
      <c r="I580" s="115"/>
      <c r="K580" s="109"/>
      <c r="L580" s="103"/>
      <c r="M580" s="103"/>
      <c r="N580" s="103"/>
      <c r="O580" s="103"/>
      <c r="Q580" s="103"/>
    </row>
    <row r="581" spans="2:17" ht="22.8" x14ac:dyDescent="0.3">
      <c r="B581" s="180"/>
      <c r="C581" s="168"/>
      <c r="D581" s="107"/>
      <c r="F581" s="103"/>
      <c r="G581" s="103"/>
      <c r="H581" s="103"/>
      <c r="I581" s="115"/>
      <c r="K581" s="109"/>
      <c r="L581" s="103"/>
      <c r="M581" s="103"/>
      <c r="N581" s="103"/>
      <c r="O581" s="103"/>
      <c r="Q581" s="103"/>
    </row>
    <row r="582" spans="2:17" ht="22.8" x14ac:dyDescent="0.3">
      <c r="B582" s="180"/>
      <c r="C582" s="168"/>
      <c r="D582" s="107"/>
      <c r="F582" s="103"/>
      <c r="G582" s="103"/>
      <c r="H582" s="103"/>
      <c r="I582" s="115"/>
      <c r="K582" s="109"/>
      <c r="L582" s="103"/>
      <c r="M582" s="103"/>
      <c r="N582" s="103"/>
      <c r="O582" s="103"/>
      <c r="Q582" s="103"/>
    </row>
    <row r="583" spans="2:17" ht="22.8" x14ac:dyDescent="0.3">
      <c r="B583" s="180"/>
      <c r="C583" s="168"/>
      <c r="D583" s="107"/>
      <c r="F583" s="103"/>
      <c r="G583" s="103"/>
      <c r="H583" s="103"/>
      <c r="I583" s="115"/>
      <c r="K583" s="109"/>
      <c r="L583" s="103"/>
      <c r="M583" s="103"/>
      <c r="N583" s="103"/>
      <c r="O583" s="103"/>
      <c r="Q583" s="103"/>
    </row>
    <row r="584" spans="2:17" ht="22.8" x14ac:dyDescent="0.3">
      <c r="B584" s="180"/>
      <c r="C584" s="168"/>
      <c r="D584" s="107"/>
      <c r="F584" s="103"/>
      <c r="G584" s="103"/>
      <c r="H584" s="103"/>
      <c r="I584" s="115"/>
      <c r="K584" s="109"/>
      <c r="L584" s="103"/>
      <c r="M584" s="103"/>
      <c r="N584" s="103"/>
      <c r="O584" s="103"/>
      <c r="Q584" s="103"/>
    </row>
    <row r="585" spans="2:17" ht="22.8" x14ac:dyDescent="0.3">
      <c r="B585" s="180"/>
      <c r="C585" s="168"/>
      <c r="D585" s="107"/>
      <c r="F585" s="103"/>
      <c r="G585" s="103"/>
      <c r="H585" s="103"/>
      <c r="I585" s="115"/>
      <c r="K585" s="109"/>
      <c r="L585" s="103"/>
      <c r="M585" s="103"/>
      <c r="N585" s="103"/>
      <c r="O585" s="103"/>
      <c r="Q585" s="103"/>
    </row>
    <row r="586" spans="2:17" ht="22.8" x14ac:dyDescent="0.3">
      <c r="B586" s="180"/>
      <c r="C586" s="168"/>
      <c r="D586" s="107"/>
      <c r="F586" s="103"/>
      <c r="G586" s="103"/>
      <c r="H586" s="103"/>
      <c r="I586" s="115"/>
      <c r="K586" s="109"/>
      <c r="L586" s="103"/>
      <c r="M586" s="103"/>
      <c r="N586" s="103"/>
      <c r="O586" s="103"/>
      <c r="Q586" s="103"/>
    </row>
    <row r="587" spans="2:17" ht="22.8" x14ac:dyDescent="0.3">
      <c r="B587" s="180"/>
      <c r="C587" s="168"/>
      <c r="D587" s="107"/>
      <c r="F587" s="103"/>
      <c r="G587" s="103"/>
      <c r="H587" s="103"/>
      <c r="I587" s="115"/>
      <c r="K587" s="109"/>
      <c r="L587" s="103"/>
      <c r="M587" s="103"/>
      <c r="N587" s="103"/>
      <c r="O587" s="103"/>
      <c r="Q587" s="103"/>
    </row>
    <row r="588" spans="2:17" ht="22.8" x14ac:dyDescent="0.3">
      <c r="B588" s="180"/>
      <c r="C588" s="168"/>
      <c r="D588" s="107"/>
      <c r="F588" s="103"/>
      <c r="G588" s="103"/>
      <c r="H588" s="103"/>
      <c r="I588" s="115"/>
      <c r="K588" s="109"/>
      <c r="L588" s="103"/>
      <c r="M588" s="103"/>
      <c r="N588" s="103"/>
      <c r="O588" s="103"/>
      <c r="Q588" s="103"/>
    </row>
    <row r="589" spans="2:17" ht="22.8" x14ac:dyDescent="0.3">
      <c r="B589" s="180"/>
      <c r="C589" s="168"/>
      <c r="D589" s="107"/>
      <c r="F589" s="103"/>
      <c r="G589" s="103"/>
      <c r="H589" s="103"/>
      <c r="I589" s="115"/>
      <c r="K589" s="109"/>
      <c r="L589" s="103"/>
      <c r="M589" s="103"/>
      <c r="N589" s="103"/>
      <c r="O589" s="103"/>
      <c r="Q589" s="103"/>
    </row>
    <row r="590" spans="2:17" ht="22.8" x14ac:dyDescent="0.3">
      <c r="B590" s="180"/>
      <c r="C590" s="168"/>
      <c r="D590" s="107"/>
      <c r="F590" s="103"/>
      <c r="G590" s="103"/>
      <c r="H590" s="103"/>
      <c r="I590" s="115"/>
      <c r="K590" s="109"/>
      <c r="L590" s="103"/>
      <c r="M590" s="103"/>
      <c r="N590" s="103"/>
      <c r="O590" s="103"/>
      <c r="Q590" s="103"/>
    </row>
    <row r="591" spans="2:17" ht="22.8" x14ac:dyDescent="0.3">
      <c r="B591" s="180"/>
      <c r="C591" s="168"/>
      <c r="D591" s="107"/>
      <c r="F591" s="103"/>
      <c r="G591" s="103"/>
      <c r="H591" s="103"/>
      <c r="I591" s="115"/>
      <c r="K591" s="109"/>
      <c r="L591" s="103"/>
      <c r="M591" s="103"/>
      <c r="N591" s="103"/>
      <c r="O591" s="103"/>
      <c r="Q591" s="103"/>
    </row>
    <row r="592" spans="2:17" ht="22.8" x14ac:dyDescent="0.3">
      <c r="B592" s="180"/>
      <c r="C592" s="168"/>
      <c r="D592" s="107"/>
      <c r="F592" s="103"/>
      <c r="G592" s="103"/>
      <c r="H592" s="103"/>
      <c r="I592" s="115"/>
      <c r="K592" s="109"/>
      <c r="L592" s="103"/>
      <c r="M592" s="103"/>
      <c r="N592" s="103"/>
      <c r="O592" s="103"/>
      <c r="Q592" s="103"/>
    </row>
    <row r="593" spans="2:17" ht="22.8" x14ac:dyDescent="0.3">
      <c r="B593" s="180"/>
      <c r="C593" s="168"/>
      <c r="D593" s="107"/>
      <c r="F593" s="103"/>
      <c r="G593" s="103"/>
      <c r="H593" s="103"/>
      <c r="I593" s="115"/>
      <c r="K593" s="109"/>
      <c r="L593" s="103"/>
      <c r="M593" s="103"/>
      <c r="N593" s="103"/>
      <c r="O593" s="103"/>
      <c r="Q593" s="103"/>
    </row>
    <row r="594" spans="2:17" ht="22.8" x14ac:dyDescent="0.3">
      <c r="B594" s="180"/>
      <c r="C594" s="168"/>
      <c r="D594" s="107"/>
      <c r="F594" s="103"/>
      <c r="G594" s="103"/>
      <c r="H594" s="103"/>
      <c r="I594" s="115"/>
      <c r="K594" s="109"/>
      <c r="L594" s="103"/>
      <c r="M594" s="103"/>
      <c r="N594" s="103"/>
      <c r="O594" s="103"/>
      <c r="Q594" s="103"/>
    </row>
    <row r="595" spans="2:17" ht="22.8" x14ac:dyDescent="0.3">
      <c r="B595" s="180"/>
      <c r="C595" s="168"/>
      <c r="D595" s="107"/>
      <c r="F595" s="103"/>
      <c r="G595" s="103"/>
      <c r="H595" s="103"/>
      <c r="I595" s="115"/>
      <c r="K595" s="109"/>
      <c r="L595" s="103"/>
      <c r="M595" s="103"/>
      <c r="N595" s="103"/>
      <c r="O595" s="103"/>
      <c r="Q595" s="103"/>
    </row>
    <row r="596" spans="2:17" ht="22.8" x14ac:dyDescent="0.3">
      <c r="B596" s="180"/>
      <c r="C596" s="168"/>
      <c r="D596" s="107"/>
      <c r="F596" s="103"/>
      <c r="G596" s="103"/>
      <c r="H596" s="103"/>
      <c r="I596" s="115"/>
      <c r="K596" s="109"/>
      <c r="L596" s="103"/>
      <c r="M596" s="103"/>
      <c r="N596" s="103"/>
      <c r="O596" s="103"/>
      <c r="Q596" s="103"/>
    </row>
    <row r="597" spans="2:17" ht="22.8" x14ac:dyDescent="0.3">
      <c r="B597" s="180"/>
      <c r="C597" s="168"/>
      <c r="D597" s="107"/>
      <c r="F597" s="103"/>
      <c r="G597" s="103"/>
      <c r="H597" s="103"/>
      <c r="I597" s="115"/>
      <c r="K597" s="109"/>
      <c r="L597" s="103"/>
      <c r="M597" s="103"/>
      <c r="N597" s="103"/>
      <c r="O597" s="103"/>
      <c r="Q597" s="103"/>
    </row>
    <row r="598" spans="2:17" ht="22.8" x14ac:dyDescent="0.3">
      <c r="B598" s="180"/>
      <c r="C598" s="168"/>
      <c r="D598" s="107"/>
      <c r="F598" s="103"/>
      <c r="G598" s="103"/>
      <c r="H598" s="103"/>
      <c r="I598" s="115"/>
      <c r="K598" s="109"/>
      <c r="L598" s="103"/>
      <c r="M598" s="103"/>
      <c r="N598" s="103"/>
      <c r="O598" s="103"/>
      <c r="Q598" s="103"/>
    </row>
    <row r="599" spans="2:17" ht="22.8" x14ac:dyDescent="0.3">
      <c r="B599" s="180"/>
      <c r="C599" s="168"/>
      <c r="D599" s="107"/>
      <c r="F599" s="103"/>
      <c r="G599" s="103"/>
      <c r="H599" s="103"/>
      <c r="I599" s="115"/>
      <c r="K599" s="109"/>
      <c r="L599" s="103"/>
      <c r="M599" s="103"/>
      <c r="N599" s="103"/>
      <c r="O599" s="103"/>
      <c r="Q599" s="103"/>
    </row>
    <row r="600" spans="2:17" ht="22.8" x14ac:dyDescent="0.3">
      <c r="B600" s="180"/>
      <c r="C600" s="168"/>
      <c r="D600" s="107"/>
      <c r="F600" s="103"/>
      <c r="G600" s="103"/>
      <c r="H600" s="103"/>
      <c r="I600" s="115"/>
      <c r="K600" s="109"/>
      <c r="L600" s="103"/>
      <c r="M600" s="103"/>
      <c r="N600" s="103"/>
      <c r="O600" s="103"/>
      <c r="Q600" s="103"/>
    </row>
    <row r="601" spans="2:17" ht="22.8" x14ac:dyDescent="0.3">
      <c r="B601" s="180"/>
      <c r="C601" s="168"/>
      <c r="D601" s="107"/>
      <c r="F601" s="103"/>
      <c r="G601" s="103"/>
      <c r="H601" s="103"/>
      <c r="I601" s="115"/>
      <c r="K601" s="109"/>
      <c r="L601" s="103"/>
      <c r="M601" s="103"/>
      <c r="N601" s="103"/>
      <c r="O601" s="103"/>
      <c r="Q601" s="103"/>
    </row>
    <row r="602" spans="2:17" ht="22.8" x14ac:dyDescent="0.3">
      <c r="B602" s="180"/>
      <c r="C602" s="168"/>
      <c r="D602" s="107"/>
      <c r="F602" s="103"/>
      <c r="G602" s="103"/>
      <c r="H602" s="103"/>
      <c r="I602" s="115"/>
      <c r="K602" s="109"/>
      <c r="L602" s="103"/>
      <c r="M602" s="103"/>
      <c r="N602" s="103"/>
      <c r="O602" s="103"/>
      <c r="Q602" s="103"/>
    </row>
    <row r="603" spans="2:17" ht="22.8" x14ac:dyDescent="0.3">
      <c r="B603" s="180"/>
      <c r="C603" s="168"/>
      <c r="D603" s="107"/>
      <c r="F603" s="103"/>
      <c r="G603" s="103"/>
      <c r="H603" s="103"/>
      <c r="I603" s="115"/>
      <c r="K603" s="109"/>
      <c r="L603" s="103"/>
      <c r="M603" s="103"/>
      <c r="N603" s="103"/>
      <c r="O603" s="103"/>
      <c r="Q603" s="103"/>
    </row>
    <row r="604" spans="2:17" ht="22.8" x14ac:dyDescent="0.3">
      <c r="B604" s="180"/>
      <c r="C604" s="168"/>
      <c r="D604" s="107"/>
      <c r="F604" s="103"/>
      <c r="G604" s="103"/>
      <c r="H604" s="103"/>
      <c r="I604" s="115"/>
      <c r="K604" s="109"/>
      <c r="L604" s="103"/>
      <c r="M604" s="103"/>
      <c r="N604" s="103"/>
      <c r="O604" s="103"/>
      <c r="Q604" s="103"/>
    </row>
    <row r="605" spans="2:17" ht="22.8" x14ac:dyDescent="0.3">
      <c r="B605" s="180"/>
      <c r="C605" s="168"/>
      <c r="D605" s="107"/>
      <c r="F605" s="103"/>
      <c r="G605" s="103"/>
      <c r="H605" s="103"/>
      <c r="I605" s="115"/>
      <c r="K605" s="109"/>
      <c r="L605" s="103"/>
      <c r="M605" s="103"/>
      <c r="N605" s="103"/>
      <c r="O605" s="103"/>
      <c r="Q605" s="103"/>
    </row>
    <row r="606" spans="2:17" ht="22.8" x14ac:dyDescent="0.3">
      <c r="B606" s="180"/>
      <c r="C606" s="168"/>
      <c r="D606" s="107"/>
      <c r="F606" s="103"/>
      <c r="G606" s="103"/>
      <c r="H606" s="103"/>
      <c r="I606" s="115"/>
      <c r="K606" s="109"/>
      <c r="L606" s="103"/>
      <c r="M606" s="103"/>
      <c r="N606" s="103"/>
      <c r="O606" s="103"/>
      <c r="Q606" s="103"/>
    </row>
    <row r="607" spans="2:17" ht="22.8" x14ac:dyDescent="0.3">
      <c r="B607" s="180"/>
      <c r="C607" s="168"/>
      <c r="D607" s="107"/>
      <c r="F607" s="103"/>
      <c r="G607" s="103"/>
      <c r="H607" s="103"/>
      <c r="I607" s="115"/>
      <c r="K607" s="109"/>
      <c r="L607" s="103"/>
      <c r="M607" s="103"/>
      <c r="N607" s="103"/>
      <c r="O607" s="103"/>
      <c r="Q607" s="103"/>
    </row>
    <row r="608" spans="2:17" ht="22.8" x14ac:dyDescent="0.3">
      <c r="B608" s="180"/>
      <c r="C608" s="168"/>
      <c r="D608" s="107"/>
      <c r="F608" s="103"/>
      <c r="G608" s="103"/>
      <c r="H608" s="103"/>
      <c r="I608" s="115"/>
      <c r="K608" s="109"/>
      <c r="L608" s="103"/>
      <c r="M608" s="103"/>
      <c r="N608" s="103"/>
      <c r="O608" s="103"/>
      <c r="Q608" s="103"/>
    </row>
    <row r="609" spans="2:17" ht="22.8" x14ac:dyDescent="0.3">
      <c r="B609" s="180"/>
      <c r="C609" s="168"/>
      <c r="D609" s="107"/>
      <c r="F609" s="103"/>
      <c r="G609" s="103"/>
      <c r="H609" s="103"/>
      <c r="I609" s="115"/>
      <c r="K609" s="109"/>
      <c r="L609" s="103"/>
      <c r="M609" s="103"/>
      <c r="N609" s="103"/>
      <c r="O609" s="103"/>
      <c r="Q609" s="103"/>
    </row>
    <row r="610" spans="2:17" ht="22.8" x14ac:dyDescent="0.3">
      <c r="B610" s="180"/>
      <c r="C610" s="168"/>
      <c r="D610" s="107"/>
      <c r="F610" s="103"/>
      <c r="G610" s="103"/>
      <c r="H610" s="103"/>
      <c r="I610" s="115"/>
      <c r="K610" s="109"/>
      <c r="L610" s="103"/>
      <c r="M610" s="103"/>
      <c r="N610" s="103"/>
      <c r="O610" s="103"/>
      <c r="Q610" s="103"/>
    </row>
    <row r="611" spans="2:17" ht="22.8" x14ac:dyDescent="0.3">
      <c r="B611" s="180"/>
      <c r="C611" s="168"/>
      <c r="D611" s="107"/>
      <c r="F611" s="103"/>
      <c r="G611" s="103"/>
      <c r="H611" s="103"/>
      <c r="I611" s="115"/>
      <c r="K611" s="109"/>
      <c r="L611" s="103"/>
      <c r="M611" s="103"/>
      <c r="N611" s="103"/>
      <c r="O611" s="103"/>
      <c r="Q611" s="103"/>
    </row>
    <row r="612" spans="2:17" ht="22.8" x14ac:dyDescent="0.3">
      <c r="B612" s="180"/>
      <c r="C612" s="168"/>
      <c r="D612" s="107"/>
      <c r="F612" s="103"/>
      <c r="G612" s="103"/>
      <c r="H612" s="103"/>
      <c r="I612" s="115"/>
      <c r="K612" s="109"/>
      <c r="L612" s="103"/>
      <c r="M612" s="103"/>
      <c r="N612" s="103"/>
      <c r="O612" s="103"/>
      <c r="Q612" s="103"/>
    </row>
    <row r="613" spans="2:17" ht="22.8" x14ac:dyDescent="0.3">
      <c r="B613" s="180"/>
      <c r="C613" s="168"/>
      <c r="D613" s="107"/>
      <c r="F613" s="103"/>
      <c r="G613" s="103"/>
      <c r="H613" s="103"/>
      <c r="I613" s="115"/>
      <c r="K613" s="109"/>
      <c r="L613" s="103"/>
      <c r="M613" s="103"/>
      <c r="N613" s="103"/>
      <c r="O613" s="103"/>
      <c r="Q613" s="103"/>
    </row>
    <row r="614" spans="2:17" ht="22.8" x14ac:dyDescent="0.3">
      <c r="B614" s="180"/>
      <c r="C614" s="168"/>
      <c r="D614" s="107"/>
      <c r="F614" s="103"/>
      <c r="G614" s="103"/>
      <c r="H614" s="103"/>
      <c r="I614" s="115"/>
      <c r="K614" s="109"/>
      <c r="L614" s="103"/>
      <c r="M614" s="103"/>
      <c r="N614" s="103"/>
      <c r="O614" s="103"/>
      <c r="Q614" s="103"/>
    </row>
    <row r="615" spans="2:17" ht="22.8" x14ac:dyDescent="0.3">
      <c r="B615" s="180"/>
      <c r="C615" s="168"/>
      <c r="D615" s="107"/>
      <c r="F615" s="103"/>
      <c r="G615" s="103"/>
      <c r="H615" s="103"/>
      <c r="I615" s="115"/>
      <c r="K615" s="109"/>
      <c r="L615" s="103"/>
      <c r="M615" s="103"/>
      <c r="N615" s="103"/>
      <c r="O615" s="103"/>
      <c r="Q615" s="103"/>
    </row>
    <row r="616" spans="2:17" ht="22.8" x14ac:dyDescent="0.3">
      <c r="B616" s="180"/>
      <c r="C616" s="168"/>
      <c r="D616" s="107"/>
      <c r="F616" s="103"/>
      <c r="G616" s="103"/>
      <c r="H616" s="103"/>
      <c r="I616" s="115"/>
      <c r="K616" s="109"/>
      <c r="L616" s="103"/>
      <c r="M616" s="103"/>
      <c r="N616" s="103"/>
      <c r="O616" s="103"/>
      <c r="Q616" s="103"/>
    </row>
    <row r="617" spans="2:17" ht="22.8" x14ac:dyDescent="0.3">
      <c r="B617" s="180"/>
      <c r="C617" s="168"/>
      <c r="D617" s="107"/>
      <c r="F617" s="103"/>
      <c r="G617" s="103"/>
      <c r="H617" s="103"/>
      <c r="I617" s="115"/>
      <c r="K617" s="109"/>
      <c r="L617" s="103"/>
      <c r="M617" s="103"/>
      <c r="N617" s="103"/>
      <c r="O617" s="103"/>
      <c r="Q617" s="103"/>
    </row>
    <row r="618" spans="2:17" ht="22.8" x14ac:dyDescent="0.3">
      <c r="B618" s="180"/>
      <c r="C618" s="168"/>
      <c r="D618" s="107"/>
      <c r="F618" s="103"/>
      <c r="G618" s="103"/>
      <c r="H618" s="103"/>
      <c r="I618" s="115"/>
      <c r="K618" s="109"/>
      <c r="L618" s="103"/>
      <c r="M618" s="103"/>
      <c r="N618" s="103"/>
      <c r="O618" s="103"/>
      <c r="Q618" s="103"/>
    </row>
    <row r="619" spans="2:17" ht="22.8" x14ac:dyDescent="0.3">
      <c r="B619" s="180"/>
      <c r="C619" s="168"/>
      <c r="D619" s="107"/>
      <c r="F619" s="103"/>
      <c r="G619" s="103"/>
      <c r="H619" s="103"/>
      <c r="I619" s="115"/>
      <c r="K619" s="109"/>
      <c r="L619" s="103"/>
      <c r="M619" s="103"/>
      <c r="N619" s="103"/>
      <c r="O619" s="103"/>
      <c r="Q619" s="103"/>
    </row>
    <row r="620" spans="2:17" ht="22.8" x14ac:dyDescent="0.3">
      <c r="B620" s="180"/>
      <c r="C620" s="168"/>
      <c r="D620" s="107"/>
      <c r="F620" s="103"/>
      <c r="G620" s="103"/>
      <c r="H620" s="103"/>
      <c r="I620" s="115"/>
      <c r="K620" s="109"/>
      <c r="L620" s="103"/>
      <c r="M620" s="103"/>
      <c r="N620" s="103"/>
      <c r="O620" s="103"/>
      <c r="Q620" s="103"/>
    </row>
    <row r="621" spans="2:17" ht="22.8" x14ac:dyDescent="0.3">
      <c r="B621" s="180"/>
      <c r="C621" s="168"/>
      <c r="D621" s="107"/>
      <c r="F621" s="103"/>
      <c r="G621" s="103"/>
      <c r="H621" s="103"/>
      <c r="I621" s="115"/>
      <c r="K621" s="109"/>
      <c r="L621" s="103"/>
      <c r="M621" s="103"/>
      <c r="N621" s="103"/>
      <c r="O621" s="103"/>
      <c r="Q621" s="103"/>
    </row>
    <row r="622" spans="2:17" ht="22.8" x14ac:dyDescent="0.3">
      <c r="B622" s="180"/>
      <c r="C622" s="168"/>
      <c r="D622" s="107"/>
      <c r="F622" s="103"/>
      <c r="G622" s="103"/>
      <c r="H622" s="103"/>
      <c r="I622" s="115"/>
      <c r="K622" s="109"/>
      <c r="L622" s="103"/>
      <c r="M622" s="103"/>
      <c r="N622" s="103"/>
      <c r="O622" s="103"/>
      <c r="Q622" s="103"/>
    </row>
    <row r="623" spans="2:17" ht="22.8" x14ac:dyDescent="0.3">
      <c r="B623" s="180"/>
      <c r="C623" s="168"/>
      <c r="D623" s="107"/>
      <c r="F623" s="103"/>
      <c r="G623" s="103"/>
      <c r="H623" s="103"/>
      <c r="I623" s="115"/>
      <c r="K623" s="109"/>
      <c r="L623" s="103"/>
      <c r="M623" s="103"/>
      <c r="N623" s="103"/>
      <c r="O623" s="103"/>
      <c r="Q623" s="103"/>
    </row>
    <row r="624" spans="2:17" ht="22.8" x14ac:dyDescent="0.3">
      <c r="B624" s="180"/>
      <c r="C624" s="168"/>
      <c r="D624" s="107"/>
      <c r="F624" s="103"/>
      <c r="G624" s="103"/>
      <c r="H624" s="103"/>
      <c r="I624" s="115"/>
      <c r="K624" s="109"/>
      <c r="L624" s="103"/>
      <c r="M624" s="103"/>
      <c r="N624" s="103"/>
      <c r="O624" s="103"/>
      <c r="Q624" s="103"/>
    </row>
    <row r="625" spans="2:17" ht="22.8" x14ac:dyDescent="0.3">
      <c r="B625" s="180"/>
      <c r="C625" s="168"/>
      <c r="D625" s="107"/>
      <c r="F625" s="103"/>
      <c r="G625" s="103"/>
      <c r="H625" s="103"/>
      <c r="I625" s="115"/>
      <c r="K625" s="109"/>
      <c r="L625" s="103"/>
      <c r="M625" s="103"/>
      <c r="N625" s="103"/>
      <c r="O625" s="103"/>
      <c r="Q625" s="103"/>
    </row>
    <row r="626" spans="2:17" ht="22.8" x14ac:dyDescent="0.3">
      <c r="B626" s="180"/>
      <c r="C626" s="168"/>
      <c r="D626" s="107"/>
      <c r="F626" s="103"/>
      <c r="G626" s="103"/>
      <c r="H626" s="103"/>
      <c r="I626" s="115"/>
      <c r="K626" s="109"/>
      <c r="L626" s="103"/>
      <c r="M626" s="103"/>
      <c r="N626" s="103"/>
      <c r="O626" s="103"/>
      <c r="Q626" s="103"/>
    </row>
    <row r="627" spans="2:17" ht="22.8" x14ac:dyDescent="0.3">
      <c r="B627" s="180"/>
      <c r="C627" s="168"/>
      <c r="D627" s="107"/>
      <c r="F627" s="103"/>
      <c r="G627" s="103"/>
      <c r="H627" s="103"/>
      <c r="I627" s="115"/>
      <c r="K627" s="109"/>
      <c r="L627" s="103"/>
      <c r="M627" s="103"/>
      <c r="N627" s="103"/>
      <c r="O627" s="103"/>
      <c r="Q627" s="103"/>
    </row>
    <row r="628" spans="2:17" ht="22.8" x14ac:dyDescent="0.3">
      <c r="B628" s="180"/>
      <c r="C628" s="168"/>
      <c r="D628" s="107"/>
      <c r="F628" s="103"/>
      <c r="G628" s="103"/>
      <c r="H628" s="103"/>
      <c r="I628" s="115"/>
      <c r="K628" s="109"/>
      <c r="L628" s="103"/>
      <c r="M628" s="103"/>
      <c r="N628" s="103"/>
      <c r="O628" s="103"/>
      <c r="Q628" s="103"/>
    </row>
    <row r="629" spans="2:17" ht="22.8" x14ac:dyDescent="0.3">
      <c r="B629" s="180"/>
      <c r="C629" s="168"/>
      <c r="D629" s="107"/>
      <c r="F629" s="103"/>
      <c r="G629" s="103"/>
      <c r="H629" s="103"/>
      <c r="I629" s="115"/>
      <c r="K629" s="109"/>
      <c r="L629" s="103"/>
      <c r="M629" s="103"/>
      <c r="N629" s="103"/>
      <c r="O629" s="103"/>
      <c r="Q629" s="103"/>
    </row>
    <row r="630" spans="2:17" ht="22.8" x14ac:dyDescent="0.3">
      <c r="B630" s="180"/>
      <c r="C630" s="168"/>
      <c r="D630" s="107"/>
      <c r="F630" s="103"/>
      <c r="G630" s="103"/>
      <c r="H630" s="103"/>
      <c r="I630" s="115"/>
      <c r="K630" s="109"/>
      <c r="L630" s="103"/>
      <c r="M630" s="103"/>
      <c r="N630" s="103"/>
      <c r="O630" s="103"/>
      <c r="Q630" s="103"/>
    </row>
    <row r="631" spans="2:17" ht="22.8" x14ac:dyDescent="0.3">
      <c r="B631" s="180"/>
      <c r="C631" s="168"/>
      <c r="D631" s="107"/>
      <c r="F631" s="103"/>
      <c r="G631" s="103"/>
      <c r="H631" s="103"/>
      <c r="I631" s="115"/>
      <c r="K631" s="109"/>
      <c r="L631" s="103"/>
      <c r="M631" s="103"/>
      <c r="N631" s="103"/>
      <c r="O631" s="103"/>
      <c r="Q631" s="103"/>
    </row>
    <row r="632" spans="2:17" ht="22.8" x14ac:dyDescent="0.3">
      <c r="B632" s="180"/>
      <c r="C632" s="168"/>
      <c r="D632" s="107"/>
      <c r="F632" s="103"/>
      <c r="G632" s="103"/>
      <c r="H632" s="103"/>
      <c r="I632" s="115"/>
      <c r="K632" s="109"/>
      <c r="L632" s="103"/>
      <c r="M632" s="103"/>
      <c r="N632" s="103"/>
      <c r="O632" s="103"/>
      <c r="Q632" s="103"/>
    </row>
    <row r="633" spans="2:17" ht="22.8" x14ac:dyDescent="0.3">
      <c r="B633" s="180"/>
      <c r="C633" s="168"/>
      <c r="D633" s="107"/>
      <c r="F633" s="103"/>
      <c r="G633" s="103"/>
      <c r="H633" s="103"/>
      <c r="I633" s="115"/>
      <c r="K633" s="109"/>
      <c r="L633" s="103"/>
      <c r="M633" s="103"/>
      <c r="N633" s="103"/>
      <c r="O633" s="103"/>
      <c r="Q633" s="103"/>
    </row>
    <row r="634" spans="2:17" ht="22.8" x14ac:dyDescent="0.3">
      <c r="B634" s="180"/>
      <c r="C634" s="168"/>
      <c r="D634" s="107"/>
      <c r="F634" s="103"/>
      <c r="G634" s="103"/>
      <c r="H634" s="103"/>
      <c r="I634" s="115"/>
      <c r="K634" s="109"/>
      <c r="L634" s="103"/>
      <c r="M634" s="103"/>
      <c r="N634" s="103"/>
      <c r="O634" s="103"/>
      <c r="Q634" s="103"/>
    </row>
    <row r="635" spans="2:17" ht="22.8" x14ac:dyDescent="0.3">
      <c r="B635" s="180"/>
      <c r="C635" s="168"/>
      <c r="D635" s="107"/>
      <c r="F635" s="103"/>
      <c r="G635" s="103"/>
      <c r="H635" s="103"/>
      <c r="I635" s="115"/>
      <c r="K635" s="109"/>
      <c r="L635" s="103"/>
      <c r="M635" s="103"/>
      <c r="N635" s="103"/>
      <c r="O635" s="103"/>
      <c r="Q635" s="103"/>
    </row>
    <row r="636" spans="2:17" ht="22.8" x14ac:dyDescent="0.3">
      <c r="B636" s="180"/>
      <c r="C636" s="168"/>
      <c r="D636" s="107"/>
      <c r="F636" s="103"/>
      <c r="G636" s="103"/>
      <c r="H636" s="103"/>
      <c r="I636" s="115"/>
      <c r="K636" s="109"/>
      <c r="L636" s="103"/>
      <c r="M636" s="103"/>
      <c r="N636" s="103"/>
      <c r="O636" s="103"/>
      <c r="Q636" s="103"/>
    </row>
    <row r="637" spans="2:17" ht="22.8" x14ac:dyDescent="0.3">
      <c r="B637" s="180"/>
      <c r="C637" s="168"/>
      <c r="D637" s="107"/>
      <c r="F637" s="103"/>
      <c r="G637" s="103"/>
      <c r="H637" s="103"/>
      <c r="I637" s="115"/>
      <c r="K637" s="109"/>
      <c r="L637" s="103"/>
      <c r="M637" s="103"/>
      <c r="N637" s="103"/>
      <c r="O637" s="103"/>
      <c r="Q637" s="103"/>
    </row>
    <row r="638" spans="2:17" ht="22.8" x14ac:dyDescent="0.3">
      <c r="B638" s="180"/>
      <c r="C638" s="168"/>
      <c r="D638" s="107"/>
      <c r="F638" s="103"/>
      <c r="G638" s="103"/>
      <c r="H638" s="103"/>
      <c r="I638" s="115"/>
      <c r="K638" s="109"/>
      <c r="L638" s="103"/>
      <c r="M638" s="103"/>
      <c r="N638" s="103"/>
      <c r="O638" s="103"/>
      <c r="Q638" s="103"/>
    </row>
    <row r="639" spans="2:17" ht="22.8" x14ac:dyDescent="0.3">
      <c r="B639" s="180"/>
      <c r="C639" s="168"/>
      <c r="D639" s="107"/>
      <c r="F639" s="103"/>
      <c r="G639" s="103"/>
      <c r="H639" s="103"/>
      <c r="I639" s="115"/>
      <c r="K639" s="109"/>
      <c r="L639" s="103"/>
      <c r="M639" s="103"/>
      <c r="N639" s="103"/>
      <c r="O639" s="103"/>
      <c r="Q639" s="103"/>
    </row>
    <row r="640" spans="2:17" ht="22.8" x14ac:dyDescent="0.3">
      <c r="B640" s="180"/>
      <c r="C640" s="168"/>
      <c r="D640" s="107"/>
      <c r="F640" s="103"/>
      <c r="G640" s="103"/>
      <c r="H640" s="103"/>
      <c r="I640" s="115"/>
      <c r="K640" s="109"/>
      <c r="L640" s="103"/>
      <c r="M640" s="103"/>
      <c r="N640" s="103"/>
      <c r="O640" s="103"/>
      <c r="Q640" s="103"/>
    </row>
    <row r="641" spans="2:17" ht="22.8" x14ac:dyDescent="0.3">
      <c r="B641" s="180"/>
      <c r="C641" s="168"/>
      <c r="D641" s="107"/>
      <c r="F641" s="103"/>
      <c r="G641" s="103"/>
      <c r="H641" s="103"/>
      <c r="I641" s="115"/>
      <c r="K641" s="109"/>
      <c r="L641" s="103"/>
      <c r="M641" s="103"/>
      <c r="N641" s="103"/>
      <c r="O641" s="103"/>
      <c r="Q641" s="103"/>
    </row>
    <row r="642" spans="2:17" ht="22.8" x14ac:dyDescent="0.3">
      <c r="B642" s="180"/>
      <c r="C642" s="168"/>
      <c r="D642" s="107"/>
      <c r="F642" s="103"/>
      <c r="G642" s="103"/>
      <c r="H642" s="103"/>
      <c r="I642" s="115"/>
      <c r="K642" s="109"/>
      <c r="L642" s="103"/>
      <c r="M642" s="103"/>
      <c r="N642" s="103"/>
      <c r="O642" s="103"/>
      <c r="Q642" s="103"/>
    </row>
    <row r="643" spans="2:17" ht="22.8" x14ac:dyDescent="0.3">
      <c r="B643" s="180"/>
      <c r="C643" s="168"/>
      <c r="D643" s="107"/>
      <c r="F643" s="103"/>
      <c r="G643" s="103"/>
      <c r="H643" s="103"/>
      <c r="I643" s="115"/>
      <c r="K643" s="109"/>
      <c r="L643" s="103"/>
      <c r="M643" s="103"/>
      <c r="N643" s="103"/>
      <c r="O643" s="103"/>
      <c r="Q643" s="103"/>
    </row>
    <row r="644" spans="2:17" ht="22.8" x14ac:dyDescent="0.3">
      <c r="B644" s="180"/>
      <c r="C644" s="168"/>
      <c r="D644" s="107"/>
      <c r="F644" s="103"/>
      <c r="G644" s="103"/>
      <c r="H644" s="103"/>
      <c r="I644" s="115"/>
      <c r="K644" s="109"/>
      <c r="L644" s="103"/>
      <c r="M644" s="103"/>
      <c r="N644" s="103"/>
      <c r="O644" s="103"/>
      <c r="Q644" s="103"/>
    </row>
    <row r="645" spans="2:17" ht="22.8" x14ac:dyDescent="0.3">
      <c r="B645" s="180"/>
      <c r="C645" s="168"/>
      <c r="D645" s="107"/>
      <c r="F645" s="103"/>
      <c r="G645" s="103"/>
      <c r="H645" s="103"/>
      <c r="I645" s="115"/>
      <c r="K645" s="109"/>
      <c r="L645" s="103"/>
      <c r="M645" s="103"/>
      <c r="N645" s="103"/>
      <c r="O645" s="103"/>
      <c r="Q645" s="103"/>
    </row>
    <row r="646" spans="2:17" ht="22.8" x14ac:dyDescent="0.3">
      <c r="B646" s="180"/>
      <c r="C646" s="168"/>
      <c r="D646" s="107"/>
      <c r="F646" s="103"/>
      <c r="G646" s="103"/>
      <c r="H646" s="103"/>
      <c r="I646" s="115"/>
      <c r="K646" s="109"/>
      <c r="L646" s="103"/>
      <c r="M646" s="103"/>
      <c r="N646" s="103"/>
      <c r="O646" s="103"/>
      <c r="Q646" s="103"/>
    </row>
    <row r="647" spans="2:17" ht="22.8" x14ac:dyDescent="0.3">
      <c r="B647" s="180"/>
      <c r="C647" s="168"/>
      <c r="D647" s="107"/>
      <c r="F647" s="103"/>
      <c r="G647" s="103"/>
      <c r="H647" s="103"/>
      <c r="I647" s="115"/>
      <c r="K647" s="109"/>
      <c r="L647" s="103"/>
      <c r="M647" s="103"/>
      <c r="N647" s="103"/>
      <c r="O647" s="103"/>
      <c r="Q647" s="103"/>
    </row>
    <row r="648" spans="2:17" ht="22.8" x14ac:dyDescent="0.3">
      <c r="B648" s="180"/>
      <c r="C648" s="168"/>
      <c r="D648" s="107"/>
      <c r="F648" s="103"/>
      <c r="G648" s="103"/>
      <c r="H648" s="103"/>
      <c r="I648" s="115"/>
      <c r="K648" s="109"/>
      <c r="L648" s="103"/>
      <c r="M648" s="103"/>
      <c r="N648" s="103"/>
      <c r="O648" s="103"/>
      <c r="Q648" s="103"/>
    </row>
    <row r="649" spans="2:17" ht="22.8" x14ac:dyDescent="0.3">
      <c r="B649" s="180"/>
      <c r="C649" s="168"/>
      <c r="D649" s="107"/>
      <c r="F649" s="103"/>
      <c r="G649" s="103"/>
      <c r="H649" s="103"/>
      <c r="I649" s="115"/>
      <c r="K649" s="109"/>
      <c r="L649" s="103"/>
      <c r="M649" s="103"/>
      <c r="N649" s="103"/>
      <c r="O649" s="103"/>
      <c r="Q649" s="103"/>
    </row>
    <row r="650" spans="2:17" ht="22.8" x14ac:dyDescent="0.3">
      <c r="B650" s="180"/>
      <c r="C650" s="168"/>
      <c r="D650" s="107"/>
      <c r="F650" s="103"/>
      <c r="G650" s="103"/>
      <c r="H650" s="103"/>
      <c r="I650" s="115"/>
      <c r="K650" s="109"/>
      <c r="L650" s="103"/>
      <c r="M650" s="103"/>
      <c r="N650" s="103"/>
      <c r="O650" s="103"/>
      <c r="Q650" s="103"/>
    </row>
    <row r="651" spans="2:17" ht="22.8" x14ac:dyDescent="0.3">
      <c r="B651" s="180"/>
      <c r="C651" s="168"/>
      <c r="D651" s="107"/>
      <c r="F651" s="103"/>
      <c r="G651" s="103"/>
      <c r="H651" s="103"/>
      <c r="I651" s="115"/>
      <c r="K651" s="109"/>
      <c r="L651" s="103"/>
      <c r="M651" s="103"/>
      <c r="N651" s="103"/>
      <c r="O651" s="103"/>
      <c r="Q651" s="103"/>
    </row>
    <row r="652" spans="2:17" ht="22.8" x14ac:dyDescent="0.3">
      <c r="B652" s="180"/>
      <c r="C652" s="168"/>
      <c r="D652" s="107"/>
      <c r="F652" s="103"/>
      <c r="G652" s="103"/>
      <c r="H652" s="103"/>
      <c r="I652" s="115"/>
      <c r="K652" s="109"/>
      <c r="L652" s="103"/>
      <c r="M652" s="103"/>
      <c r="N652" s="103"/>
      <c r="O652" s="103"/>
      <c r="Q652" s="103"/>
    </row>
    <row r="653" spans="2:17" ht="22.8" x14ac:dyDescent="0.3">
      <c r="B653" s="180"/>
      <c r="C653" s="168"/>
      <c r="D653" s="107"/>
      <c r="F653" s="103"/>
      <c r="G653" s="103"/>
      <c r="H653" s="103"/>
      <c r="I653" s="115"/>
      <c r="K653" s="109"/>
      <c r="L653" s="103"/>
      <c r="M653" s="103"/>
      <c r="N653" s="103"/>
      <c r="O653" s="103"/>
      <c r="Q653" s="103"/>
    </row>
    <row r="654" spans="2:17" ht="22.8" x14ac:dyDescent="0.3">
      <c r="B654" s="180"/>
      <c r="C654" s="168"/>
      <c r="D654" s="107"/>
      <c r="F654" s="103"/>
      <c r="G654" s="103"/>
      <c r="H654" s="103"/>
      <c r="I654" s="115"/>
      <c r="K654" s="109"/>
      <c r="L654" s="103"/>
      <c r="M654" s="103"/>
      <c r="N654" s="103"/>
      <c r="O654" s="103"/>
      <c r="Q654" s="103"/>
    </row>
    <row r="655" spans="2:17" ht="22.8" x14ac:dyDescent="0.3">
      <c r="B655" s="180"/>
      <c r="C655" s="168"/>
      <c r="D655" s="107"/>
      <c r="F655" s="103"/>
      <c r="G655" s="103"/>
      <c r="H655" s="103"/>
      <c r="I655" s="115"/>
      <c r="K655" s="109"/>
      <c r="L655" s="103"/>
      <c r="M655" s="103"/>
      <c r="N655" s="103"/>
      <c r="O655" s="103"/>
      <c r="Q655" s="103"/>
    </row>
    <row r="656" spans="2:17" ht="22.8" x14ac:dyDescent="0.3">
      <c r="B656" s="180"/>
      <c r="C656" s="168"/>
      <c r="D656" s="107"/>
      <c r="F656" s="103"/>
      <c r="G656" s="103"/>
      <c r="H656" s="103"/>
      <c r="I656" s="115"/>
      <c r="K656" s="109"/>
      <c r="L656" s="103"/>
      <c r="M656" s="103"/>
      <c r="N656" s="103"/>
      <c r="O656" s="103"/>
      <c r="Q656" s="103"/>
    </row>
    <row r="657" spans="2:17" ht="22.8" x14ac:dyDescent="0.3">
      <c r="B657" s="180"/>
      <c r="C657" s="168"/>
      <c r="D657" s="107"/>
      <c r="F657" s="103"/>
      <c r="G657" s="103"/>
      <c r="H657" s="103"/>
      <c r="I657" s="115"/>
      <c r="K657" s="109"/>
      <c r="L657" s="103"/>
      <c r="M657" s="103"/>
      <c r="N657" s="103"/>
      <c r="O657" s="103"/>
      <c r="Q657" s="103"/>
    </row>
    <row r="658" spans="2:17" ht="22.8" x14ac:dyDescent="0.3">
      <c r="B658" s="180"/>
      <c r="C658" s="168"/>
      <c r="D658" s="107"/>
      <c r="F658" s="103"/>
      <c r="G658" s="103"/>
      <c r="H658" s="103"/>
      <c r="I658" s="115"/>
      <c r="K658" s="109"/>
      <c r="L658" s="103"/>
      <c r="M658" s="103"/>
      <c r="N658" s="103"/>
      <c r="O658" s="103"/>
      <c r="Q658" s="103"/>
    </row>
    <row r="659" spans="2:17" ht="22.8" x14ac:dyDescent="0.3">
      <c r="B659" s="180"/>
      <c r="C659" s="168"/>
      <c r="D659" s="107"/>
      <c r="F659" s="103"/>
      <c r="G659" s="103"/>
      <c r="H659" s="103"/>
      <c r="I659" s="115"/>
      <c r="K659" s="109"/>
      <c r="L659" s="103"/>
      <c r="M659" s="103"/>
      <c r="N659" s="103"/>
      <c r="O659" s="103"/>
      <c r="Q659" s="103"/>
    </row>
    <row r="660" spans="2:17" ht="22.8" x14ac:dyDescent="0.3">
      <c r="B660" s="180"/>
      <c r="C660" s="168"/>
      <c r="D660" s="107"/>
      <c r="F660" s="103"/>
      <c r="G660" s="103"/>
      <c r="H660" s="103"/>
      <c r="I660" s="115"/>
      <c r="K660" s="109"/>
      <c r="L660" s="103"/>
      <c r="M660" s="103"/>
      <c r="N660" s="103"/>
      <c r="O660" s="103"/>
      <c r="Q660" s="103"/>
    </row>
    <row r="661" spans="2:17" ht="22.8" x14ac:dyDescent="0.3">
      <c r="B661" s="180"/>
      <c r="C661" s="168"/>
      <c r="D661" s="107"/>
      <c r="F661" s="103"/>
      <c r="G661" s="103"/>
      <c r="H661" s="103"/>
      <c r="I661" s="115"/>
      <c r="K661" s="109"/>
      <c r="L661" s="103"/>
      <c r="M661" s="103"/>
      <c r="N661" s="103"/>
      <c r="O661" s="103"/>
      <c r="Q661" s="103"/>
    </row>
    <row r="662" spans="2:17" ht="22.8" x14ac:dyDescent="0.3">
      <c r="B662" s="180"/>
      <c r="C662" s="168"/>
      <c r="D662" s="107"/>
      <c r="F662" s="103"/>
      <c r="G662" s="103"/>
      <c r="H662" s="103"/>
      <c r="I662" s="115"/>
      <c r="K662" s="109"/>
      <c r="L662" s="103"/>
      <c r="M662" s="103"/>
      <c r="N662" s="103"/>
      <c r="O662" s="103"/>
      <c r="Q662" s="103"/>
    </row>
    <row r="663" spans="2:17" ht="22.8" x14ac:dyDescent="0.3">
      <c r="B663" s="180"/>
      <c r="C663" s="168"/>
      <c r="D663" s="107"/>
      <c r="F663" s="103"/>
      <c r="G663" s="103"/>
      <c r="H663" s="103"/>
      <c r="I663" s="115"/>
      <c r="K663" s="109"/>
      <c r="L663" s="103"/>
      <c r="M663" s="103"/>
      <c r="N663" s="103"/>
      <c r="O663" s="103"/>
      <c r="Q663" s="103"/>
    </row>
    <row r="664" spans="2:17" ht="22.8" x14ac:dyDescent="0.3">
      <c r="B664" s="180"/>
      <c r="C664" s="168"/>
      <c r="D664" s="107"/>
      <c r="F664" s="103"/>
      <c r="G664" s="103"/>
      <c r="H664" s="103"/>
      <c r="I664" s="115"/>
      <c r="K664" s="109"/>
      <c r="L664" s="103"/>
      <c r="M664" s="103"/>
      <c r="N664" s="103"/>
      <c r="O664" s="103"/>
      <c r="Q664" s="103"/>
    </row>
    <row r="665" spans="2:17" ht="22.8" x14ac:dyDescent="0.3">
      <c r="B665" s="180"/>
      <c r="C665" s="168"/>
      <c r="D665" s="107"/>
      <c r="F665" s="103"/>
      <c r="G665" s="103"/>
      <c r="H665" s="103"/>
      <c r="I665" s="115"/>
      <c r="K665" s="109"/>
      <c r="L665" s="103"/>
      <c r="M665" s="103"/>
      <c r="N665" s="103"/>
      <c r="O665" s="103"/>
      <c r="Q665" s="103"/>
    </row>
    <row r="666" spans="2:17" ht="22.8" x14ac:dyDescent="0.3">
      <c r="B666" s="180"/>
      <c r="C666" s="168"/>
      <c r="D666" s="107"/>
      <c r="F666" s="103"/>
      <c r="G666" s="103"/>
      <c r="H666" s="103"/>
      <c r="I666" s="115"/>
      <c r="K666" s="109"/>
      <c r="L666" s="103"/>
      <c r="M666" s="103"/>
      <c r="N666" s="103"/>
      <c r="O666" s="103"/>
      <c r="Q666" s="103"/>
    </row>
    <row r="667" spans="2:17" ht="22.8" x14ac:dyDescent="0.3">
      <c r="B667" s="180"/>
      <c r="C667" s="168"/>
      <c r="D667" s="107"/>
      <c r="F667" s="103"/>
      <c r="G667" s="103"/>
      <c r="H667" s="103"/>
      <c r="I667" s="115"/>
      <c r="K667" s="109"/>
      <c r="L667" s="103"/>
      <c r="M667" s="103"/>
      <c r="N667" s="103"/>
      <c r="O667" s="103"/>
      <c r="Q667" s="103"/>
    </row>
    <row r="668" spans="2:17" ht="22.8" x14ac:dyDescent="0.3">
      <c r="B668" s="180"/>
      <c r="C668" s="168"/>
      <c r="D668" s="107"/>
      <c r="F668" s="103"/>
      <c r="G668" s="103"/>
      <c r="H668" s="103"/>
      <c r="I668" s="115"/>
      <c r="K668" s="109"/>
      <c r="L668" s="103"/>
      <c r="M668" s="103"/>
      <c r="N668" s="103"/>
      <c r="O668" s="103"/>
      <c r="Q668" s="103"/>
    </row>
    <row r="669" spans="2:17" ht="22.8" x14ac:dyDescent="0.3">
      <c r="B669" s="180"/>
      <c r="C669" s="168"/>
      <c r="D669" s="107"/>
      <c r="F669" s="103"/>
      <c r="G669" s="103"/>
      <c r="H669" s="103"/>
      <c r="I669" s="115"/>
      <c r="K669" s="109"/>
      <c r="L669" s="103"/>
      <c r="M669" s="103"/>
      <c r="N669" s="103"/>
      <c r="O669" s="103"/>
      <c r="Q669" s="103"/>
    </row>
    <row r="670" spans="2:17" ht="22.8" x14ac:dyDescent="0.3">
      <c r="B670" s="180"/>
      <c r="C670" s="168"/>
      <c r="D670" s="107"/>
      <c r="F670" s="103"/>
      <c r="G670" s="103"/>
      <c r="H670" s="103"/>
      <c r="I670" s="115"/>
      <c r="K670" s="109"/>
      <c r="L670" s="103"/>
      <c r="M670" s="103"/>
      <c r="N670" s="103"/>
      <c r="O670" s="103"/>
      <c r="Q670" s="103"/>
    </row>
    <row r="671" spans="2:17" ht="22.8" x14ac:dyDescent="0.3">
      <c r="B671" s="180"/>
      <c r="C671" s="168"/>
      <c r="D671" s="107"/>
      <c r="F671" s="103"/>
      <c r="G671" s="103"/>
      <c r="H671" s="103"/>
      <c r="I671" s="115"/>
      <c r="K671" s="109"/>
      <c r="L671" s="103"/>
      <c r="M671" s="103"/>
      <c r="N671" s="103"/>
      <c r="O671" s="103"/>
      <c r="Q671" s="103"/>
    </row>
    <row r="672" spans="2:17" ht="22.8" x14ac:dyDescent="0.3">
      <c r="B672" s="180"/>
      <c r="C672" s="168"/>
      <c r="D672" s="107"/>
      <c r="F672" s="103"/>
      <c r="G672" s="103"/>
      <c r="H672" s="103"/>
      <c r="I672" s="115"/>
      <c r="K672" s="109"/>
      <c r="L672" s="103"/>
      <c r="M672" s="103"/>
      <c r="N672" s="103"/>
      <c r="O672" s="103"/>
      <c r="Q672" s="103"/>
    </row>
    <row r="673" spans="2:17" ht="22.8" x14ac:dyDescent="0.3">
      <c r="B673" s="180"/>
      <c r="C673" s="168"/>
      <c r="D673" s="107"/>
      <c r="F673" s="103"/>
      <c r="G673" s="103"/>
      <c r="H673" s="103"/>
      <c r="I673" s="115"/>
      <c r="K673" s="109"/>
      <c r="L673" s="103"/>
      <c r="M673" s="103"/>
      <c r="N673" s="103"/>
      <c r="O673" s="103"/>
      <c r="Q673" s="103"/>
    </row>
    <row r="674" spans="2:17" ht="22.8" x14ac:dyDescent="0.3">
      <c r="B674" s="180"/>
      <c r="C674" s="168"/>
      <c r="D674" s="107"/>
      <c r="F674" s="103"/>
      <c r="G674" s="103"/>
      <c r="H674" s="103"/>
      <c r="I674" s="115"/>
      <c r="K674" s="109"/>
      <c r="L674" s="103"/>
      <c r="M674" s="103"/>
      <c r="N674" s="103"/>
      <c r="O674" s="103"/>
      <c r="Q674" s="103"/>
    </row>
    <row r="675" spans="2:17" ht="22.8" x14ac:dyDescent="0.3">
      <c r="B675" s="180"/>
      <c r="C675" s="168"/>
      <c r="D675" s="107"/>
      <c r="F675" s="103"/>
      <c r="G675" s="103"/>
      <c r="H675" s="103"/>
      <c r="I675" s="115"/>
      <c r="K675" s="109"/>
      <c r="L675" s="103"/>
      <c r="M675" s="103"/>
      <c r="N675" s="103"/>
      <c r="O675" s="103"/>
      <c r="Q675" s="103"/>
    </row>
    <row r="676" spans="2:17" ht="22.8" x14ac:dyDescent="0.3">
      <c r="B676" s="180"/>
      <c r="C676" s="168"/>
      <c r="D676" s="107"/>
      <c r="F676" s="103"/>
      <c r="G676" s="103"/>
      <c r="H676" s="103"/>
      <c r="I676" s="115"/>
      <c r="K676" s="109"/>
      <c r="L676" s="103"/>
      <c r="M676" s="103"/>
      <c r="N676" s="103"/>
      <c r="O676" s="103"/>
      <c r="Q676" s="103"/>
    </row>
    <row r="677" spans="2:17" ht="22.8" x14ac:dyDescent="0.3">
      <c r="B677" s="180"/>
      <c r="C677" s="168"/>
      <c r="D677" s="107"/>
      <c r="F677" s="103"/>
      <c r="G677" s="103"/>
      <c r="H677" s="103"/>
      <c r="I677" s="115"/>
      <c r="K677" s="109"/>
      <c r="L677" s="103"/>
      <c r="M677" s="103"/>
      <c r="N677" s="103"/>
      <c r="O677" s="103"/>
      <c r="Q677" s="103"/>
    </row>
    <row r="678" spans="2:17" ht="22.8" x14ac:dyDescent="0.3">
      <c r="B678" s="180"/>
      <c r="C678" s="168"/>
      <c r="D678" s="107"/>
      <c r="F678" s="103"/>
      <c r="G678" s="103"/>
      <c r="H678" s="103"/>
      <c r="I678" s="115"/>
      <c r="K678" s="109"/>
      <c r="L678" s="103"/>
      <c r="M678" s="103"/>
      <c r="N678" s="103"/>
      <c r="O678" s="103"/>
      <c r="Q678" s="103"/>
    </row>
    <row r="679" spans="2:17" ht="22.8" x14ac:dyDescent="0.3">
      <c r="B679" s="180"/>
      <c r="C679" s="168"/>
      <c r="D679" s="107"/>
      <c r="F679" s="103"/>
      <c r="G679" s="103"/>
      <c r="H679" s="103"/>
      <c r="I679" s="115"/>
      <c r="K679" s="109"/>
      <c r="L679" s="103"/>
      <c r="M679" s="103"/>
      <c r="N679" s="103"/>
      <c r="O679" s="103"/>
      <c r="Q679" s="103"/>
    </row>
    <row r="680" spans="2:17" ht="22.8" x14ac:dyDescent="0.3">
      <c r="B680" s="180"/>
      <c r="C680" s="168"/>
      <c r="D680" s="107"/>
      <c r="F680" s="103"/>
      <c r="G680" s="103"/>
      <c r="H680" s="103"/>
      <c r="I680" s="115"/>
      <c r="K680" s="109"/>
      <c r="L680" s="103"/>
      <c r="M680" s="103"/>
      <c r="N680" s="103"/>
      <c r="O680" s="103"/>
      <c r="Q680" s="103"/>
    </row>
    <row r="681" spans="2:17" ht="22.8" x14ac:dyDescent="0.3">
      <c r="B681" s="180"/>
      <c r="C681" s="168"/>
      <c r="D681" s="107"/>
      <c r="F681" s="103"/>
      <c r="G681" s="103"/>
      <c r="H681" s="103"/>
      <c r="I681" s="115"/>
      <c r="K681" s="109"/>
      <c r="L681" s="103"/>
      <c r="M681" s="103"/>
      <c r="N681" s="103"/>
      <c r="O681" s="103"/>
      <c r="Q681" s="103"/>
    </row>
    <row r="682" spans="2:17" ht="22.8" x14ac:dyDescent="0.3">
      <c r="B682" s="180"/>
      <c r="C682" s="168"/>
      <c r="D682" s="107"/>
      <c r="F682" s="103"/>
      <c r="G682" s="103"/>
      <c r="H682" s="103"/>
      <c r="I682" s="115"/>
      <c r="K682" s="109"/>
      <c r="L682" s="103"/>
      <c r="M682" s="103"/>
      <c r="N682" s="103"/>
      <c r="O682" s="103"/>
      <c r="Q682" s="103"/>
    </row>
    <row r="683" spans="2:17" ht="22.8" x14ac:dyDescent="0.3">
      <c r="B683" s="180"/>
      <c r="C683" s="168"/>
      <c r="D683" s="107"/>
      <c r="F683" s="103"/>
      <c r="G683" s="103"/>
      <c r="H683" s="103"/>
      <c r="I683" s="115"/>
      <c r="K683" s="109"/>
      <c r="L683" s="103"/>
      <c r="M683" s="103"/>
      <c r="N683" s="103"/>
      <c r="O683" s="103"/>
      <c r="Q683" s="103"/>
    </row>
    <row r="684" spans="2:17" ht="22.8" x14ac:dyDescent="0.3">
      <c r="B684" s="180"/>
      <c r="C684" s="168"/>
      <c r="D684" s="107"/>
      <c r="F684" s="103"/>
      <c r="G684" s="103"/>
      <c r="H684" s="103"/>
      <c r="I684" s="115"/>
      <c r="K684" s="109"/>
      <c r="L684" s="103"/>
      <c r="M684" s="103"/>
      <c r="N684" s="103"/>
      <c r="O684" s="103"/>
      <c r="Q684" s="103"/>
    </row>
    <row r="685" spans="2:17" ht="22.8" x14ac:dyDescent="0.3">
      <c r="B685" s="180"/>
      <c r="C685" s="168"/>
      <c r="D685" s="107"/>
      <c r="F685" s="103"/>
      <c r="G685" s="103"/>
      <c r="H685" s="103"/>
      <c r="I685" s="115"/>
      <c r="K685" s="109"/>
      <c r="L685" s="103"/>
      <c r="M685" s="103"/>
      <c r="N685" s="103"/>
      <c r="O685" s="103"/>
      <c r="Q685" s="103"/>
    </row>
    <row r="686" spans="2:17" ht="22.8" x14ac:dyDescent="0.3">
      <c r="B686" s="180"/>
      <c r="C686" s="168"/>
      <c r="D686" s="107"/>
      <c r="F686" s="103"/>
      <c r="G686" s="103"/>
      <c r="H686" s="103"/>
      <c r="I686" s="115"/>
      <c r="K686" s="109"/>
      <c r="L686" s="103"/>
      <c r="M686" s="103"/>
      <c r="N686" s="103"/>
      <c r="O686" s="103"/>
      <c r="Q686" s="103"/>
    </row>
    <row r="687" spans="2:17" ht="22.8" x14ac:dyDescent="0.3">
      <c r="B687" s="180"/>
      <c r="C687" s="168"/>
      <c r="D687" s="107"/>
      <c r="F687" s="103"/>
      <c r="G687" s="103"/>
      <c r="H687" s="103"/>
      <c r="I687" s="115"/>
      <c r="K687" s="109"/>
      <c r="L687" s="103"/>
      <c r="M687" s="103"/>
      <c r="N687" s="103"/>
      <c r="O687" s="103"/>
      <c r="Q687" s="103"/>
    </row>
    <row r="688" spans="2:17" ht="22.8" x14ac:dyDescent="0.3">
      <c r="B688" s="180"/>
      <c r="C688" s="168"/>
      <c r="D688" s="107"/>
      <c r="F688" s="103"/>
      <c r="G688" s="103"/>
      <c r="H688" s="103"/>
      <c r="I688" s="115"/>
      <c r="K688" s="109"/>
      <c r="L688" s="103"/>
      <c r="M688" s="103"/>
      <c r="N688" s="103"/>
      <c r="O688" s="103"/>
      <c r="Q688" s="103"/>
    </row>
    <row r="689" spans="2:17" ht="22.8" x14ac:dyDescent="0.3">
      <c r="B689" s="180"/>
      <c r="C689" s="168"/>
      <c r="D689" s="107"/>
      <c r="F689" s="103"/>
      <c r="G689" s="103"/>
      <c r="H689" s="103"/>
      <c r="I689" s="115"/>
      <c r="K689" s="109"/>
      <c r="L689" s="103"/>
      <c r="M689" s="103"/>
      <c r="N689" s="103"/>
      <c r="O689" s="103"/>
      <c r="Q689" s="103"/>
    </row>
    <row r="690" spans="2:17" ht="22.8" x14ac:dyDescent="0.3">
      <c r="B690" s="180"/>
      <c r="C690" s="168"/>
      <c r="D690" s="107"/>
      <c r="F690" s="103"/>
      <c r="G690" s="103"/>
      <c r="H690" s="103"/>
      <c r="I690" s="115"/>
      <c r="K690" s="109"/>
      <c r="L690" s="103"/>
      <c r="M690" s="103"/>
      <c r="N690" s="103"/>
      <c r="O690" s="103"/>
      <c r="Q690" s="103"/>
    </row>
    <row r="691" spans="2:17" ht="22.8" x14ac:dyDescent="0.3">
      <c r="B691" s="180"/>
      <c r="C691" s="168"/>
      <c r="D691" s="107"/>
      <c r="F691" s="103"/>
      <c r="G691" s="103"/>
      <c r="H691" s="103"/>
      <c r="I691" s="115"/>
      <c r="K691" s="109"/>
      <c r="L691" s="103"/>
      <c r="M691" s="103"/>
      <c r="N691" s="103"/>
      <c r="O691" s="103"/>
      <c r="Q691" s="103"/>
    </row>
    <row r="692" spans="2:17" ht="22.8" x14ac:dyDescent="0.3">
      <c r="B692" s="180"/>
      <c r="C692" s="168"/>
      <c r="D692" s="107"/>
      <c r="F692" s="103"/>
      <c r="G692" s="103"/>
      <c r="H692" s="103"/>
      <c r="I692" s="115"/>
      <c r="K692" s="109"/>
      <c r="L692" s="103"/>
      <c r="M692" s="103"/>
      <c r="N692" s="103"/>
      <c r="O692" s="103"/>
      <c r="Q692" s="103"/>
    </row>
    <row r="693" spans="2:17" ht="22.8" x14ac:dyDescent="0.3">
      <c r="B693" s="180"/>
      <c r="C693" s="168"/>
      <c r="D693" s="107"/>
      <c r="F693" s="103"/>
      <c r="G693" s="103"/>
      <c r="H693" s="103"/>
      <c r="I693" s="115"/>
      <c r="K693" s="109"/>
      <c r="L693" s="103"/>
      <c r="M693" s="103"/>
      <c r="N693" s="103"/>
      <c r="O693" s="103"/>
      <c r="Q693" s="103"/>
    </row>
    <row r="694" spans="2:17" ht="22.8" x14ac:dyDescent="0.3">
      <c r="B694" s="180"/>
      <c r="C694" s="168"/>
      <c r="D694" s="107"/>
      <c r="F694" s="103"/>
      <c r="G694" s="103"/>
      <c r="H694" s="103"/>
      <c r="I694" s="115"/>
      <c r="K694" s="109"/>
      <c r="L694" s="103"/>
      <c r="M694" s="103"/>
      <c r="N694" s="103"/>
      <c r="O694" s="103"/>
      <c r="Q694" s="103"/>
    </row>
    <row r="695" spans="2:17" ht="22.8" x14ac:dyDescent="0.3">
      <c r="B695" s="180"/>
      <c r="C695" s="168"/>
      <c r="D695" s="107"/>
      <c r="F695" s="103"/>
      <c r="G695" s="103"/>
      <c r="H695" s="103"/>
      <c r="I695" s="115"/>
      <c r="K695" s="109"/>
      <c r="L695" s="103"/>
      <c r="M695" s="103"/>
      <c r="N695" s="103"/>
      <c r="O695" s="103"/>
      <c r="Q695" s="103"/>
    </row>
    <row r="696" spans="2:17" ht="22.8" x14ac:dyDescent="0.3">
      <c r="B696" s="180"/>
      <c r="C696" s="168"/>
      <c r="D696" s="107"/>
      <c r="F696" s="103"/>
      <c r="G696" s="103"/>
      <c r="H696" s="103"/>
      <c r="I696" s="115"/>
      <c r="K696" s="109"/>
      <c r="L696" s="103"/>
      <c r="M696" s="103"/>
      <c r="N696" s="103"/>
      <c r="O696" s="103"/>
      <c r="Q696" s="103"/>
    </row>
    <row r="697" spans="2:17" ht="22.8" x14ac:dyDescent="0.3">
      <c r="B697" s="180"/>
      <c r="C697" s="168"/>
      <c r="D697" s="107"/>
      <c r="F697" s="103"/>
      <c r="G697" s="103"/>
      <c r="H697" s="103"/>
      <c r="I697" s="115"/>
      <c r="K697" s="109"/>
      <c r="L697" s="103"/>
      <c r="M697" s="103"/>
      <c r="N697" s="103"/>
      <c r="O697" s="103"/>
      <c r="Q697" s="103"/>
    </row>
    <row r="698" spans="2:17" ht="22.8" x14ac:dyDescent="0.3">
      <c r="B698" s="180"/>
      <c r="C698" s="168"/>
      <c r="D698" s="107"/>
      <c r="F698" s="103"/>
      <c r="G698" s="103"/>
      <c r="H698" s="103"/>
      <c r="I698" s="115"/>
      <c r="K698" s="109"/>
      <c r="L698" s="103"/>
      <c r="M698" s="103"/>
      <c r="N698" s="103"/>
      <c r="O698" s="103"/>
      <c r="Q698" s="103"/>
    </row>
    <row r="699" spans="2:17" ht="22.8" x14ac:dyDescent="0.3">
      <c r="B699" s="180"/>
      <c r="C699" s="168"/>
      <c r="D699" s="107"/>
      <c r="F699" s="103"/>
      <c r="G699" s="103"/>
      <c r="H699" s="103"/>
      <c r="I699" s="115"/>
      <c r="K699" s="109"/>
      <c r="L699" s="103"/>
      <c r="M699" s="103"/>
      <c r="N699" s="103"/>
      <c r="O699" s="103"/>
      <c r="Q699" s="103"/>
    </row>
    <row r="700" spans="2:17" ht="22.8" x14ac:dyDescent="0.3">
      <c r="B700" s="180"/>
      <c r="C700" s="168"/>
      <c r="D700" s="107"/>
      <c r="F700" s="103"/>
      <c r="G700" s="103"/>
      <c r="H700" s="103"/>
      <c r="I700" s="115"/>
      <c r="K700" s="109"/>
      <c r="L700" s="103"/>
      <c r="M700" s="103"/>
      <c r="N700" s="103"/>
      <c r="O700" s="103"/>
      <c r="Q700" s="103"/>
    </row>
    <row r="701" spans="2:17" ht="22.8" x14ac:dyDescent="0.3">
      <c r="B701" s="180"/>
      <c r="C701" s="168"/>
      <c r="D701" s="107"/>
      <c r="F701" s="103"/>
      <c r="G701" s="103"/>
      <c r="H701" s="103"/>
      <c r="I701" s="115"/>
      <c r="K701" s="109"/>
      <c r="L701" s="103"/>
      <c r="M701" s="103"/>
      <c r="N701" s="103"/>
      <c r="O701" s="103"/>
      <c r="Q701" s="103"/>
    </row>
    <row r="702" spans="2:17" ht="22.8" x14ac:dyDescent="0.3">
      <c r="B702" s="180"/>
      <c r="C702" s="168"/>
      <c r="D702" s="107"/>
      <c r="F702" s="103"/>
      <c r="G702" s="103"/>
      <c r="H702" s="103"/>
      <c r="I702" s="115"/>
      <c r="K702" s="109"/>
      <c r="L702" s="103"/>
      <c r="M702" s="103"/>
      <c r="N702" s="103"/>
      <c r="O702" s="103"/>
      <c r="Q702" s="103"/>
    </row>
    <row r="703" spans="2:17" ht="22.8" x14ac:dyDescent="0.3">
      <c r="B703" s="180"/>
      <c r="C703" s="168"/>
      <c r="D703" s="107"/>
      <c r="F703" s="103"/>
      <c r="G703" s="103"/>
      <c r="H703" s="103"/>
      <c r="I703" s="115"/>
      <c r="K703" s="109"/>
      <c r="L703" s="103"/>
      <c r="M703" s="103"/>
      <c r="N703" s="103"/>
      <c r="O703" s="103"/>
      <c r="Q703" s="103"/>
    </row>
    <row r="704" spans="2:17" ht="22.8" x14ac:dyDescent="0.3">
      <c r="B704" s="180"/>
      <c r="C704" s="168"/>
      <c r="D704" s="107"/>
      <c r="F704" s="103"/>
      <c r="G704" s="103"/>
      <c r="H704" s="103"/>
      <c r="I704" s="115"/>
      <c r="K704" s="109"/>
      <c r="L704" s="103"/>
      <c r="M704" s="103"/>
      <c r="N704" s="103"/>
      <c r="O704" s="103"/>
      <c r="Q704" s="103"/>
    </row>
    <row r="705" spans="2:17" ht="22.8" x14ac:dyDescent="0.3">
      <c r="B705" s="180"/>
      <c r="C705" s="168"/>
      <c r="D705" s="107"/>
      <c r="F705" s="103"/>
      <c r="G705" s="103"/>
      <c r="H705" s="103"/>
      <c r="I705" s="115"/>
      <c r="K705" s="109"/>
      <c r="L705" s="103"/>
      <c r="M705" s="103"/>
      <c r="N705" s="103"/>
      <c r="O705" s="103"/>
      <c r="Q705" s="103"/>
    </row>
    <row r="706" spans="2:17" ht="22.8" x14ac:dyDescent="0.3">
      <c r="B706" s="180"/>
      <c r="C706" s="168"/>
      <c r="D706" s="107"/>
      <c r="F706" s="103"/>
      <c r="G706" s="103"/>
      <c r="H706" s="103"/>
      <c r="I706" s="115"/>
      <c r="K706" s="109"/>
      <c r="L706" s="103"/>
      <c r="M706" s="103"/>
      <c r="N706" s="103"/>
      <c r="O706" s="103"/>
      <c r="Q706" s="103"/>
    </row>
    <row r="707" spans="2:17" ht="22.8" x14ac:dyDescent="0.3">
      <c r="B707" s="180"/>
      <c r="C707" s="168"/>
      <c r="D707" s="107"/>
      <c r="F707" s="103"/>
      <c r="G707" s="103"/>
      <c r="H707" s="103"/>
      <c r="I707" s="115"/>
      <c r="K707" s="109"/>
      <c r="L707" s="103"/>
      <c r="M707" s="103"/>
      <c r="N707" s="103"/>
      <c r="O707" s="103"/>
      <c r="Q707" s="103"/>
    </row>
    <row r="708" spans="2:17" ht="22.8" x14ac:dyDescent="0.3">
      <c r="B708" s="180"/>
      <c r="C708" s="168"/>
      <c r="D708" s="107"/>
      <c r="F708" s="103"/>
      <c r="G708" s="103"/>
      <c r="H708" s="103"/>
      <c r="I708" s="115"/>
      <c r="K708" s="109"/>
      <c r="L708" s="103"/>
      <c r="M708" s="103"/>
      <c r="N708" s="103"/>
      <c r="O708" s="103"/>
      <c r="Q708" s="103"/>
    </row>
    <row r="709" spans="2:17" ht="22.8" x14ac:dyDescent="0.3">
      <c r="B709" s="180"/>
      <c r="C709" s="168"/>
      <c r="D709" s="107"/>
      <c r="F709" s="103"/>
      <c r="G709" s="103"/>
      <c r="H709" s="103"/>
      <c r="I709" s="115"/>
      <c r="K709" s="109"/>
      <c r="L709" s="103"/>
      <c r="M709" s="103"/>
      <c r="N709" s="103"/>
      <c r="O709" s="103"/>
      <c r="Q709" s="103"/>
    </row>
    <row r="710" spans="2:17" ht="22.8" x14ac:dyDescent="0.3">
      <c r="B710" s="180"/>
      <c r="C710" s="168"/>
      <c r="D710" s="107"/>
      <c r="F710" s="103"/>
      <c r="G710" s="103"/>
      <c r="H710" s="103"/>
      <c r="I710" s="115"/>
      <c r="K710" s="109"/>
      <c r="L710" s="103"/>
      <c r="M710" s="103"/>
      <c r="N710" s="103"/>
      <c r="O710" s="103"/>
      <c r="Q710" s="103"/>
    </row>
    <row r="711" spans="2:17" ht="22.8" x14ac:dyDescent="0.3">
      <c r="B711" s="180"/>
      <c r="C711" s="168"/>
      <c r="D711" s="107"/>
      <c r="F711" s="103"/>
      <c r="G711" s="103"/>
      <c r="H711" s="103"/>
      <c r="I711" s="115"/>
      <c r="K711" s="109"/>
      <c r="L711" s="103"/>
      <c r="M711" s="103"/>
      <c r="N711" s="103"/>
      <c r="O711" s="103"/>
      <c r="Q711" s="103"/>
    </row>
    <row r="712" spans="2:17" ht="22.8" x14ac:dyDescent="0.3">
      <c r="B712" s="180"/>
      <c r="C712" s="168"/>
      <c r="D712" s="107"/>
      <c r="F712" s="103"/>
      <c r="G712" s="103"/>
      <c r="H712" s="103"/>
      <c r="I712" s="115"/>
      <c r="K712" s="109"/>
      <c r="L712" s="103"/>
      <c r="M712" s="103"/>
      <c r="N712" s="103"/>
      <c r="O712" s="103"/>
      <c r="Q712" s="103"/>
    </row>
    <row r="713" spans="2:17" ht="22.8" x14ac:dyDescent="0.3">
      <c r="B713" s="180"/>
      <c r="C713" s="168"/>
      <c r="D713" s="107"/>
      <c r="F713" s="103"/>
      <c r="G713" s="103"/>
      <c r="H713" s="103"/>
      <c r="I713" s="115"/>
      <c r="K713" s="109"/>
      <c r="L713" s="103"/>
      <c r="M713" s="103"/>
      <c r="N713" s="103"/>
      <c r="O713" s="103"/>
      <c r="Q713" s="103"/>
    </row>
    <row r="714" spans="2:17" ht="22.8" x14ac:dyDescent="0.3">
      <c r="B714" s="180"/>
      <c r="C714" s="168"/>
      <c r="D714" s="107"/>
      <c r="F714" s="103"/>
      <c r="G714" s="103"/>
      <c r="H714" s="103"/>
      <c r="I714" s="115"/>
      <c r="K714" s="109"/>
      <c r="L714" s="103"/>
      <c r="M714" s="103"/>
      <c r="N714" s="103"/>
      <c r="O714" s="103"/>
      <c r="Q714" s="103"/>
    </row>
    <row r="715" spans="2:17" ht="22.8" x14ac:dyDescent="0.3">
      <c r="B715" s="180"/>
      <c r="C715" s="168"/>
      <c r="D715" s="107"/>
      <c r="F715" s="103"/>
      <c r="G715" s="103"/>
      <c r="H715" s="103"/>
      <c r="I715" s="115"/>
      <c r="K715" s="109"/>
      <c r="L715" s="103"/>
      <c r="M715" s="103"/>
      <c r="N715" s="103"/>
      <c r="O715" s="103"/>
      <c r="Q715" s="103"/>
    </row>
    <row r="716" spans="2:17" ht="22.8" x14ac:dyDescent="0.3">
      <c r="B716" s="180"/>
      <c r="C716" s="168"/>
      <c r="D716" s="107"/>
      <c r="F716" s="103"/>
      <c r="G716" s="103"/>
      <c r="H716" s="103"/>
      <c r="I716" s="115"/>
      <c r="K716" s="109"/>
      <c r="L716" s="103"/>
      <c r="M716" s="103"/>
      <c r="N716" s="103"/>
      <c r="O716" s="103"/>
      <c r="Q716" s="103"/>
    </row>
    <row r="717" spans="2:17" ht="22.8" x14ac:dyDescent="0.3">
      <c r="B717" s="180"/>
      <c r="C717" s="168"/>
      <c r="D717" s="107"/>
      <c r="F717" s="103"/>
      <c r="G717" s="103"/>
      <c r="H717" s="103"/>
      <c r="I717" s="115"/>
      <c r="K717" s="109"/>
      <c r="L717" s="103"/>
      <c r="M717" s="103"/>
      <c r="N717" s="103"/>
      <c r="O717" s="103"/>
      <c r="Q717" s="103"/>
    </row>
    <row r="718" spans="2:17" ht="22.8" x14ac:dyDescent="0.3">
      <c r="B718" s="180"/>
      <c r="C718" s="168"/>
      <c r="D718" s="107"/>
      <c r="F718" s="103"/>
      <c r="G718" s="103"/>
      <c r="H718" s="103"/>
      <c r="I718" s="115"/>
      <c r="K718" s="109"/>
      <c r="L718" s="103"/>
      <c r="M718" s="103"/>
      <c r="N718" s="103"/>
      <c r="O718" s="103"/>
      <c r="Q718" s="103"/>
    </row>
    <row r="719" spans="2:17" ht="22.8" x14ac:dyDescent="0.3">
      <c r="B719" s="180"/>
      <c r="C719" s="168"/>
      <c r="D719" s="107"/>
      <c r="F719" s="103"/>
      <c r="G719" s="103"/>
      <c r="H719" s="103"/>
      <c r="I719" s="115"/>
      <c r="K719" s="109"/>
      <c r="L719" s="103"/>
      <c r="M719" s="103"/>
      <c r="N719" s="103"/>
      <c r="O719" s="103"/>
      <c r="Q719" s="103"/>
    </row>
    <row r="720" spans="2:17" ht="22.8" x14ac:dyDescent="0.3">
      <c r="B720" s="180"/>
      <c r="C720" s="168"/>
      <c r="D720" s="107"/>
      <c r="F720" s="103"/>
      <c r="G720" s="103"/>
      <c r="H720" s="103"/>
      <c r="I720" s="115"/>
      <c r="K720" s="109"/>
      <c r="L720" s="103"/>
      <c r="M720" s="103"/>
      <c r="N720" s="103"/>
      <c r="O720" s="103"/>
      <c r="Q720" s="103"/>
    </row>
    <row r="721" spans="2:17" ht="22.8" x14ac:dyDescent="0.3">
      <c r="B721" s="180"/>
      <c r="C721" s="168"/>
      <c r="D721" s="107"/>
      <c r="F721" s="103"/>
      <c r="G721" s="103"/>
      <c r="H721" s="103"/>
      <c r="I721" s="115"/>
      <c r="K721" s="109"/>
      <c r="L721" s="103"/>
      <c r="M721" s="103"/>
      <c r="N721" s="103"/>
      <c r="O721" s="103"/>
      <c r="Q721" s="103"/>
    </row>
    <row r="722" spans="2:17" ht="22.8" x14ac:dyDescent="0.3">
      <c r="B722" s="180"/>
      <c r="C722" s="168"/>
      <c r="D722" s="107"/>
      <c r="F722" s="103"/>
      <c r="G722" s="103"/>
      <c r="H722" s="103"/>
      <c r="I722" s="115"/>
      <c r="K722" s="109"/>
      <c r="L722" s="103"/>
      <c r="M722" s="103"/>
      <c r="N722" s="103"/>
      <c r="O722" s="103"/>
      <c r="Q722" s="103"/>
    </row>
    <row r="723" spans="2:17" ht="22.8" x14ac:dyDescent="0.3">
      <c r="B723" s="180"/>
      <c r="C723" s="168"/>
      <c r="D723" s="107"/>
      <c r="F723" s="103"/>
      <c r="G723" s="103"/>
      <c r="H723" s="103"/>
      <c r="I723" s="115"/>
      <c r="K723" s="109"/>
      <c r="L723" s="103"/>
      <c r="M723" s="103"/>
      <c r="N723" s="103"/>
      <c r="O723" s="103"/>
      <c r="Q723" s="103"/>
    </row>
    <row r="724" spans="2:17" ht="22.8" x14ac:dyDescent="0.3">
      <c r="B724" s="180"/>
      <c r="C724" s="168"/>
      <c r="D724" s="107"/>
      <c r="F724" s="103"/>
      <c r="G724" s="103"/>
      <c r="H724" s="103"/>
      <c r="I724" s="115"/>
      <c r="K724" s="109"/>
      <c r="L724" s="103"/>
      <c r="M724" s="103"/>
      <c r="N724" s="103"/>
      <c r="O724" s="103"/>
      <c r="Q724" s="103"/>
    </row>
    <row r="725" spans="2:17" ht="22.8" x14ac:dyDescent="0.3">
      <c r="B725" s="180"/>
      <c r="C725" s="168"/>
      <c r="D725" s="107"/>
      <c r="F725" s="103"/>
      <c r="G725" s="103"/>
      <c r="H725" s="103"/>
      <c r="I725" s="115"/>
      <c r="K725" s="109"/>
      <c r="L725" s="103"/>
      <c r="M725" s="103"/>
      <c r="N725" s="103"/>
      <c r="O725" s="103"/>
      <c r="Q725" s="103"/>
    </row>
    <row r="726" spans="2:17" ht="22.8" x14ac:dyDescent="0.3">
      <c r="B726" s="180"/>
      <c r="C726" s="168"/>
      <c r="D726" s="107"/>
      <c r="F726" s="103"/>
      <c r="G726" s="103"/>
      <c r="H726" s="103"/>
      <c r="I726" s="115"/>
      <c r="K726" s="109"/>
      <c r="L726" s="103"/>
      <c r="M726" s="103"/>
      <c r="N726" s="103"/>
      <c r="O726" s="103"/>
      <c r="Q726" s="103"/>
    </row>
    <row r="727" spans="2:17" ht="22.8" x14ac:dyDescent="0.3">
      <c r="B727" s="180"/>
      <c r="C727" s="168"/>
      <c r="D727" s="107"/>
      <c r="F727" s="103"/>
      <c r="G727" s="103"/>
      <c r="H727" s="103"/>
      <c r="I727" s="115"/>
      <c r="K727" s="109"/>
      <c r="L727" s="103"/>
      <c r="M727" s="103"/>
      <c r="N727" s="103"/>
      <c r="O727" s="103"/>
      <c r="Q727" s="103"/>
    </row>
    <row r="728" spans="2:17" ht="22.8" x14ac:dyDescent="0.3">
      <c r="B728" s="180"/>
      <c r="C728" s="168"/>
      <c r="D728" s="107"/>
      <c r="F728" s="103"/>
      <c r="G728" s="103"/>
      <c r="H728" s="103"/>
      <c r="I728" s="115"/>
      <c r="K728" s="109"/>
      <c r="L728" s="103"/>
      <c r="M728" s="103"/>
      <c r="N728" s="103"/>
      <c r="O728" s="103"/>
      <c r="Q728" s="103"/>
    </row>
    <row r="729" spans="2:17" ht="22.8" x14ac:dyDescent="0.3">
      <c r="B729" s="180"/>
      <c r="C729" s="168"/>
      <c r="D729" s="107"/>
      <c r="F729" s="103"/>
      <c r="G729" s="103"/>
      <c r="H729" s="103"/>
      <c r="I729" s="115"/>
      <c r="K729" s="109"/>
      <c r="L729" s="103"/>
      <c r="M729" s="103"/>
      <c r="N729" s="103"/>
      <c r="O729" s="103"/>
      <c r="Q729" s="103"/>
    </row>
    <row r="730" spans="2:17" ht="22.8" x14ac:dyDescent="0.3">
      <c r="B730" s="180"/>
      <c r="C730" s="168"/>
      <c r="D730" s="107"/>
      <c r="F730" s="103"/>
      <c r="G730" s="103"/>
      <c r="H730" s="103"/>
      <c r="I730" s="115"/>
      <c r="K730" s="109"/>
      <c r="L730" s="103"/>
      <c r="M730" s="103"/>
      <c r="N730" s="103"/>
      <c r="O730" s="103"/>
      <c r="Q730" s="103"/>
    </row>
    <row r="731" spans="2:17" ht="22.8" x14ac:dyDescent="0.3">
      <c r="B731" s="180"/>
      <c r="C731" s="168"/>
      <c r="D731" s="107"/>
      <c r="F731" s="103"/>
      <c r="G731" s="103"/>
      <c r="H731" s="103"/>
      <c r="I731" s="115"/>
      <c r="K731" s="109"/>
      <c r="L731" s="103"/>
      <c r="M731" s="103"/>
      <c r="N731" s="103"/>
      <c r="O731" s="103"/>
      <c r="Q731" s="103"/>
    </row>
    <row r="732" spans="2:17" ht="22.8" x14ac:dyDescent="0.3">
      <c r="B732" s="180"/>
      <c r="C732" s="168"/>
      <c r="D732" s="107"/>
      <c r="F732" s="103"/>
      <c r="G732" s="103"/>
      <c r="H732" s="103"/>
      <c r="I732" s="115"/>
      <c r="K732" s="109"/>
      <c r="L732" s="103"/>
      <c r="M732" s="103"/>
      <c r="N732" s="103"/>
      <c r="O732" s="103"/>
      <c r="Q732" s="103"/>
    </row>
    <row r="733" spans="2:17" ht="22.8" x14ac:dyDescent="0.3">
      <c r="B733" s="180"/>
      <c r="C733" s="168"/>
      <c r="D733" s="107"/>
      <c r="F733" s="103"/>
      <c r="G733" s="103"/>
      <c r="H733" s="103"/>
      <c r="I733" s="115"/>
      <c r="K733" s="109"/>
      <c r="L733" s="103"/>
      <c r="M733" s="103"/>
      <c r="N733" s="103"/>
      <c r="O733" s="103"/>
      <c r="Q733" s="103"/>
    </row>
    <row r="734" spans="2:17" ht="22.8" x14ac:dyDescent="0.3">
      <c r="B734" s="180"/>
      <c r="C734" s="168"/>
      <c r="D734" s="107"/>
      <c r="F734" s="103"/>
      <c r="G734" s="103"/>
      <c r="H734" s="103"/>
      <c r="I734" s="115"/>
      <c r="K734" s="109"/>
      <c r="L734" s="103"/>
      <c r="M734" s="103"/>
      <c r="N734" s="103"/>
      <c r="O734" s="103"/>
      <c r="Q734" s="103"/>
    </row>
    <row r="735" spans="2:17" ht="22.8" x14ac:dyDescent="0.3">
      <c r="B735" s="180"/>
      <c r="C735" s="168"/>
      <c r="D735" s="107"/>
      <c r="F735" s="103"/>
      <c r="G735" s="103"/>
      <c r="H735" s="103"/>
      <c r="I735" s="115"/>
      <c r="K735" s="109"/>
      <c r="L735" s="103"/>
      <c r="M735" s="103"/>
      <c r="N735" s="103"/>
      <c r="O735" s="103"/>
      <c r="Q735" s="103"/>
    </row>
    <row r="736" spans="2:17" ht="22.8" x14ac:dyDescent="0.3">
      <c r="B736" s="180"/>
      <c r="C736" s="168"/>
      <c r="D736" s="107"/>
      <c r="F736" s="103"/>
      <c r="G736" s="103"/>
      <c r="H736" s="103"/>
      <c r="I736" s="115"/>
      <c r="K736" s="109"/>
      <c r="L736" s="103"/>
      <c r="M736" s="103"/>
      <c r="N736" s="103"/>
      <c r="O736" s="103"/>
      <c r="Q736" s="103"/>
    </row>
    <row r="737" spans="2:17" ht="22.8" x14ac:dyDescent="0.3">
      <c r="B737" s="180"/>
      <c r="C737" s="168"/>
      <c r="D737" s="107"/>
      <c r="F737" s="103"/>
      <c r="G737" s="103"/>
      <c r="H737" s="103"/>
      <c r="I737" s="115"/>
      <c r="K737" s="109"/>
      <c r="L737" s="103"/>
      <c r="M737" s="103"/>
      <c r="N737" s="103"/>
      <c r="O737" s="103"/>
      <c r="Q737" s="103"/>
    </row>
    <row r="738" spans="2:17" ht="22.8" x14ac:dyDescent="0.3">
      <c r="B738" s="180"/>
      <c r="C738" s="168"/>
      <c r="D738" s="107"/>
      <c r="F738" s="103"/>
      <c r="G738" s="103"/>
      <c r="H738" s="103"/>
      <c r="I738" s="115"/>
      <c r="K738" s="109"/>
      <c r="L738" s="103"/>
      <c r="M738" s="103"/>
      <c r="N738" s="103"/>
      <c r="O738" s="103"/>
      <c r="Q738" s="103"/>
    </row>
    <row r="739" spans="2:17" ht="22.8" x14ac:dyDescent="0.3">
      <c r="B739" s="180"/>
      <c r="C739" s="168"/>
      <c r="D739" s="107"/>
      <c r="F739" s="103"/>
      <c r="G739" s="103"/>
      <c r="H739" s="103"/>
      <c r="I739" s="115"/>
      <c r="K739" s="109"/>
      <c r="L739" s="103"/>
      <c r="M739" s="103"/>
      <c r="N739" s="103"/>
      <c r="O739" s="103"/>
      <c r="Q739" s="103"/>
    </row>
    <row r="740" spans="2:17" ht="22.8" x14ac:dyDescent="0.3">
      <c r="B740" s="180"/>
      <c r="C740" s="168"/>
      <c r="D740" s="107"/>
      <c r="F740" s="103"/>
      <c r="G740" s="103"/>
      <c r="H740" s="103"/>
      <c r="I740" s="115"/>
      <c r="K740" s="109"/>
      <c r="L740" s="103"/>
      <c r="M740" s="103"/>
      <c r="N740" s="103"/>
      <c r="O740" s="103"/>
      <c r="Q740" s="103"/>
    </row>
    <row r="741" spans="2:17" ht="22.8" x14ac:dyDescent="0.3">
      <c r="B741" s="180"/>
      <c r="C741" s="168"/>
      <c r="D741" s="107"/>
      <c r="F741" s="103"/>
      <c r="G741" s="103"/>
      <c r="H741" s="103"/>
      <c r="I741" s="115"/>
      <c r="K741" s="109"/>
      <c r="L741" s="103"/>
      <c r="M741" s="103"/>
      <c r="N741" s="103"/>
      <c r="O741" s="103"/>
      <c r="Q741" s="103"/>
    </row>
    <row r="742" spans="2:17" ht="22.8" x14ac:dyDescent="0.3">
      <c r="B742" s="180"/>
      <c r="C742" s="168"/>
      <c r="D742" s="107"/>
      <c r="F742" s="103"/>
      <c r="G742" s="103"/>
      <c r="H742" s="103"/>
      <c r="I742" s="115"/>
      <c r="K742" s="109"/>
      <c r="L742" s="103"/>
      <c r="M742" s="103"/>
      <c r="N742" s="103"/>
      <c r="O742" s="103"/>
      <c r="Q742" s="103"/>
    </row>
    <row r="743" spans="2:17" ht="22.8" x14ac:dyDescent="0.3">
      <c r="B743" s="180"/>
      <c r="C743" s="168"/>
      <c r="D743" s="107"/>
      <c r="F743" s="103"/>
      <c r="G743" s="103"/>
      <c r="H743" s="103"/>
      <c r="I743" s="115"/>
      <c r="K743" s="109"/>
      <c r="L743" s="103"/>
      <c r="M743" s="103"/>
      <c r="N743" s="103"/>
      <c r="O743" s="103"/>
      <c r="Q743" s="103"/>
    </row>
    <row r="744" spans="2:17" ht="22.8" x14ac:dyDescent="0.3">
      <c r="B744" s="180"/>
      <c r="C744" s="168"/>
      <c r="D744" s="107"/>
      <c r="F744" s="103"/>
      <c r="G744" s="103"/>
      <c r="H744" s="103"/>
      <c r="I744" s="115"/>
      <c r="K744" s="109"/>
      <c r="L744" s="103"/>
      <c r="M744" s="103"/>
      <c r="N744" s="103"/>
      <c r="O744" s="103"/>
      <c r="Q744" s="103"/>
    </row>
    <row r="745" spans="2:17" ht="22.8" x14ac:dyDescent="0.3">
      <c r="B745" s="180"/>
      <c r="C745" s="168"/>
      <c r="D745" s="107"/>
      <c r="F745" s="103"/>
      <c r="G745" s="103"/>
      <c r="H745" s="103"/>
      <c r="I745" s="115"/>
      <c r="K745" s="109"/>
      <c r="L745" s="103"/>
      <c r="M745" s="103"/>
      <c r="N745" s="103"/>
      <c r="O745" s="103"/>
      <c r="Q745" s="103"/>
    </row>
    <row r="746" spans="2:17" ht="22.8" x14ac:dyDescent="0.3">
      <c r="B746" s="180"/>
      <c r="C746" s="168"/>
      <c r="D746" s="107"/>
      <c r="F746" s="103"/>
      <c r="G746" s="103"/>
      <c r="H746" s="103"/>
      <c r="I746" s="115"/>
      <c r="K746" s="109"/>
      <c r="L746" s="103"/>
      <c r="M746" s="103"/>
      <c r="N746" s="103"/>
      <c r="O746" s="103"/>
      <c r="Q746" s="103"/>
    </row>
    <row r="747" spans="2:17" ht="22.8" x14ac:dyDescent="0.3">
      <c r="B747" s="180"/>
      <c r="C747" s="168"/>
      <c r="D747" s="107"/>
      <c r="F747" s="103"/>
      <c r="G747" s="103"/>
      <c r="H747" s="103"/>
      <c r="I747" s="115"/>
      <c r="K747" s="109"/>
      <c r="L747" s="103"/>
      <c r="M747" s="103"/>
      <c r="N747" s="103"/>
      <c r="O747" s="103"/>
      <c r="Q747" s="103"/>
    </row>
    <row r="748" spans="2:17" ht="22.8" x14ac:dyDescent="0.3">
      <c r="B748" s="180"/>
      <c r="C748" s="168"/>
      <c r="D748" s="107"/>
      <c r="F748" s="103"/>
      <c r="G748" s="103"/>
      <c r="H748" s="103"/>
      <c r="I748" s="115"/>
      <c r="K748" s="109"/>
      <c r="L748" s="103"/>
      <c r="M748" s="103"/>
      <c r="N748" s="103"/>
      <c r="O748" s="103"/>
      <c r="Q748" s="103"/>
    </row>
    <row r="749" spans="2:17" ht="22.8" x14ac:dyDescent="0.3">
      <c r="B749" s="180"/>
      <c r="C749" s="168"/>
      <c r="D749" s="107"/>
      <c r="F749" s="103"/>
      <c r="G749" s="103"/>
      <c r="H749" s="103"/>
      <c r="I749" s="115"/>
      <c r="K749" s="109"/>
      <c r="L749" s="103"/>
      <c r="M749" s="103"/>
      <c r="N749" s="103"/>
      <c r="O749" s="103"/>
      <c r="Q749" s="103"/>
    </row>
    <row r="750" spans="2:17" ht="22.8" x14ac:dyDescent="0.3">
      <c r="B750" s="180"/>
      <c r="C750" s="168"/>
      <c r="D750" s="107"/>
      <c r="F750" s="103"/>
      <c r="G750" s="103"/>
      <c r="H750" s="103"/>
      <c r="I750" s="115"/>
      <c r="K750" s="109"/>
      <c r="L750" s="103"/>
      <c r="M750" s="103"/>
      <c r="N750" s="103"/>
      <c r="O750" s="103"/>
      <c r="Q750" s="103"/>
    </row>
    <row r="751" spans="2:17" ht="22.8" x14ac:dyDescent="0.3">
      <c r="B751" s="180"/>
      <c r="C751" s="168"/>
      <c r="D751" s="107"/>
      <c r="F751" s="103"/>
      <c r="G751" s="103"/>
      <c r="H751" s="103"/>
      <c r="I751" s="115"/>
      <c r="K751" s="109"/>
      <c r="L751" s="103"/>
      <c r="M751" s="103"/>
      <c r="N751" s="103"/>
      <c r="O751" s="103"/>
      <c r="Q751" s="103"/>
    </row>
    <row r="752" spans="2:17" ht="22.8" x14ac:dyDescent="0.3">
      <c r="B752" s="180"/>
      <c r="C752" s="168"/>
      <c r="D752" s="107"/>
      <c r="F752" s="103"/>
      <c r="G752" s="103"/>
      <c r="H752" s="103"/>
      <c r="I752" s="115"/>
      <c r="K752" s="109"/>
      <c r="L752" s="103"/>
      <c r="M752" s="103"/>
      <c r="N752" s="103"/>
      <c r="O752" s="103"/>
      <c r="Q752" s="103"/>
    </row>
    <row r="753" spans="2:17" ht="22.8" x14ac:dyDescent="0.3">
      <c r="B753" s="180"/>
      <c r="C753" s="168"/>
      <c r="D753" s="107"/>
      <c r="F753" s="103"/>
      <c r="G753" s="103"/>
      <c r="H753" s="103"/>
      <c r="I753" s="115"/>
      <c r="K753" s="109"/>
      <c r="L753" s="103"/>
      <c r="M753" s="103"/>
      <c r="N753" s="103"/>
      <c r="O753" s="103"/>
      <c r="Q753" s="103"/>
    </row>
    <row r="754" spans="2:17" ht="22.8" x14ac:dyDescent="0.3">
      <c r="B754" s="180"/>
      <c r="C754" s="168"/>
      <c r="D754" s="107"/>
      <c r="F754" s="103"/>
      <c r="G754" s="103"/>
      <c r="H754" s="103"/>
      <c r="I754" s="115"/>
      <c r="K754" s="109"/>
      <c r="L754" s="103"/>
      <c r="M754" s="103"/>
      <c r="N754" s="103"/>
      <c r="O754" s="103"/>
      <c r="Q754" s="103"/>
    </row>
    <row r="755" spans="2:17" ht="22.8" x14ac:dyDescent="0.3">
      <c r="B755" s="180"/>
      <c r="C755" s="168"/>
      <c r="D755" s="107"/>
      <c r="F755" s="103"/>
      <c r="G755" s="103"/>
      <c r="H755" s="103"/>
      <c r="I755" s="115"/>
      <c r="K755" s="109"/>
      <c r="L755" s="103"/>
      <c r="M755" s="103"/>
      <c r="N755" s="103"/>
      <c r="O755" s="103"/>
      <c r="Q755" s="103"/>
    </row>
    <row r="756" spans="2:17" ht="22.8" x14ac:dyDescent="0.3">
      <c r="B756" s="180"/>
      <c r="C756" s="168"/>
      <c r="D756" s="107"/>
      <c r="F756" s="103"/>
      <c r="G756" s="103"/>
      <c r="H756" s="103"/>
      <c r="I756" s="115"/>
      <c r="K756" s="109"/>
      <c r="L756" s="103"/>
      <c r="M756" s="103"/>
      <c r="N756" s="103"/>
      <c r="O756" s="103"/>
      <c r="Q756" s="103"/>
    </row>
    <row r="757" spans="2:17" ht="22.8" x14ac:dyDescent="0.3">
      <c r="B757" s="180"/>
      <c r="C757" s="168"/>
      <c r="D757" s="107"/>
      <c r="F757" s="103"/>
      <c r="G757" s="103"/>
      <c r="H757" s="103"/>
      <c r="I757" s="115"/>
      <c r="K757" s="109"/>
      <c r="L757" s="103"/>
      <c r="M757" s="103"/>
      <c r="N757" s="103"/>
      <c r="O757" s="103"/>
      <c r="Q757" s="103"/>
    </row>
    <row r="758" spans="2:17" ht="22.8" x14ac:dyDescent="0.3">
      <c r="B758" s="180"/>
      <c r="C758" s="168"/>
      <c r="D758" s="107"/>
      <c r="F758" s="103"/>
      <c r="G758" s="103"/>
      <c r="H758" s="103"/>
      <c r="I758" s="115"/>
      <c r="K758" s="109"/>
      <c r="L758" s="103"/>
      <c r="M758" s="103"/>
      <c r="N758" s="103"/>
      <c r="O758" s="103"/>
      <c r="Q758" s="103"/>
    </row>
    <row r="759" spans="2:17" ht="22.8" x14ac:dyDescent="0.3">
      <c r="B759" s="180"/>
      <c r="C759" s="168"/>
      <c r="D759" s="107"/>
      <c r="F759" s="103"/>
      <c r="G759" s="103"/>
      <c r="H759" s="103"/>
      <c r="I759" s="115"/>
      <c r="K759" s="109"/>
      <c r="L759" s="103"/>
      <c r="M759" s="103"/>
      <c r="N759" s="103"/>
      <c r="O759" s="103"/>
      <c r="Q759" s="103"/>
    </row>
    <row r="760" spans="2:17" ht="22.8" x14ac:dyDescent="0.3">
      <c r="B760" s="180"/>
      <c r="C760" s="168"/>
      <c r="D760" s="107"/>
      <c r="F760" s="103"/>
      <c r="G760" s="103"/>
      <c r="H760" s="103"/>
      <c r="I760" s="115"/>
      <c r="K760" s="109"/>
      <c r="L760" s="103"/>
      <c r="M760" s="103"/>
      <c r="N760" s="103"/>
      <c r="O760" s="103"/>
      <c r="Q760" s="103"/>
    </row>
    <row r="761" spans="2:17" ht="22.8" x14ac:dyDescent="0.3">
      <c r="B761" s="180"/>
      <c r="C761" s="168"/>
      <c r="D761" s="107"/>
      <c r="F761" s="103"/>
      <c r="G761" s="103"/>
      <c r="H761" s="103"/>
      <c r="I761" s="115"/>
      <c r="K761" s="109"/>
      <c r="L761" s="103"/>
      <c r="M761" s="103"/>
      <c r="N761" s="103"/>
      <c r="O761" s="103"/>
      <c r="Q761" s="103"/>
    </row>
    <row r="762" spans="2:17" ht="22.8" x14ac:dyDescent="0.3">
      <c r="B762" s="180"/>
      <c r="C762" s="168"/>
      <c r="D762" s="107"/>
      <c r="F762" s="103"/>
      <c r="G762" s="103"/>
      <c r="H762" s="103"/>
      <c r="I762" s="115"/>
      <c r="K762" s="109"/>
      <c r="L762" s="103"/>
      <c r="M762" s="103"/>
      <c r="N762" s="103"/>
      <c r="O762" s="103"/>
      <c r="Q762" s="103"/>
    </row>
    <row r="763" spans="2:17" ht="22.8" x14ac:dyDescent="0.3">
      <c r="B763" s="180"/>
      <c r="C763" s="168"/>
      <c r="D763" s="107"/>
      <c r="F763" s="103"/>
      <c r="G763" s="103"/>
      <c r="H763" s="103"/>
      <c r="I763" s="115"/>
      <c r="K763" s="109"/>
      <c r="L763" s="103"/>
      <c r="M763" s="103"/>
      <c r="N763" s="103"/>
      <c r="O763" s="103"/>
      <c r="Q763" s="103"/>
    </row>
    <row r="764" spans="2:17" ht="22.8" x14ac:dyDescent="0.3">
      <c r="B764" s="180"/>
      <c r="C764" s="168"/>
      <c r="D764" s="107"/>
      <c r="F764" s="103"/>
      <c r="G764" s="103"/>
      <c r="H764" s="103"/>
      <c r="I764" s="115"/>
      <c r="K764" s="109"/>
      <c r="L764" s="103"/>
      <c r="M764" s="103"/>
      <c r="N764" s="103"/>
      <c r="O764" s="103"/>
      <c r="Q764" s="103"/>
    </row>
    <row r="765" spans="2:17" ht="22.8" x14ac:dyDescent="0.3">
      <c r="B765" s="180"/>
      <c r="C765" s="168"/>
      <c r="D765" s="107"/>
      <c r="F765" s="103"/>
      <c r="G765" s="103"/>
      <c r="H765" s="103"/>
      <c r="I765" s="115"/>
      <c r="K765" s="109"/>
      <c r="L765" s="103"/>
      <c r="M765" s="103"/>
      <c r="N765" s="103"/>
      <c r="O765" s="103"/>
      <c r="Q765" s="103"/>
    </row>
    <row r="766" spans="2:17" ht="22.8" x14ac:dyDescent="0.3">
      <c r="B766" s="180"/>
      <c r="C766" s="168"/>
      <c r="D766" s="107"/>
      <c r="F766" s="103"/>
      <c r="G766" s="103"/>
      <c r="H766" s="103"/>
      <c r="I766" s="115"/>
      <c r="K766" s="109"/>
      <c r="L766" s="103"/>
      <c r="M766" s="103"/>
      <c r="N766" s="103"/>
      <c r="O766" s="103"/>
      <c r="Q766" s="103"/>
    </row>
    <row r="767" spans="2:17" ht="22.8" x14ac:dyDescent="0.3">
      <c r="B767" s="180"/>
      <c r="C767" s="168"/>
      <c r="D767" s="107"/>
      <c r="F767" s="103"/>
      <c r="G767" s="103"/>
      <c r="H767" s="103"/>
      <c r="I767" s="115"/>
      <c r="K767" s="109"/>
      <c r="L767" s="103"/>
      <c r="M767" s="103"/>
      <c r="N767" s="103"/>
      <c r="O767" s="103"/>
      <c r="Q767" s="103"/>
    </row>
    <row r="768" spans="2:17" ht="22.8" x14ac:dyDescent="0.3">
      <c r="B768" s="180"/>
      <c r="C768" s="168"/>
      <c r="D768" s="107"/>
      <c r="F768" s="103"/>
      <c r="G768" s="103"/>
      <c r="H768" s="103"/>
      <c r="I768" s="115"/>
      <c r="K768" s="109"/>
      <c r="L768" s="103"/>
      <c r="M768" s="103"/>
      <c r="N768" s="103"/>
      <c r="O768" s="103"/>
      <c r="Q768" s="103"/>
    </row>
    <row r="769" spans="2:17" ht="22.8" x14ac:dyDescent="0.3">
      <c r="B769" s="180"/>
      <c r="C769" s="168"/>
      <c r="D769" s="107"/>
      <c r="F769" s="103"/>
      <c r="G769" s="103"/>
      <c r="H769" s="103"/>
      <c r="I769" s="115"/>
      <c r="K769" s="109"/>
      <c r="L769" s="103"/>
      <c r="M769" s="103"/>
      <c r="N769" s="103"/>
      <c r="O769" s="103"/>
      <c r="Q769" s="103"/>
    </row>
    <row r="770" spans="2:17" ht="22.8" x14ac:dyDescent="0.3">
      <c r="B770" s="180"/>
      <c r="C770" s="168"/>
      <c r="D770" s="107"/>
      <c r="F770" s="103"/>
      <c r="G770" s="103"/>
      <c r="H770" s="103"/>
      <c r="I770" s="115"/>
      <c r="K770" s="109"/>
      <c r="L770" s="103"/>
      <c r="M770" s="103"/>
      <c r="N770" s="103"/>
      <c r="O770" s="103"/>
      <c r="Q770" s="103"/>
    </row>
    <row r="771" spans="2:17" ht="22.8" x14ac:dyDescent="0.3">
      <c r="B771" s="180"/>
      <c r="C771" s="168"/>
      <c r="D771" s="107"/>
      <c r="F771" s="103"/>
      <c r="G771" s="103"/>
      <c r="H771" s="103"/>
      <c r="I771" s="115"/>
      <c r="K771" s="109"/>
      <c r="L771" s="103"/>
      <c r="M771" s="103"/>
      <c r="N771" s="103"/>
      <c r="O771" s="103"/>
      <c r="Q771" s="103"/>
    </row>
    <row r="772" spans="2:17" ht="22.8" x14ac:dyDescent="0.3">
      <c r="B772" s="180"/>
      <c r="C772" s="168"/>
      <c r="D772" s="107"/>
      <c r="F772" s="103"/>
      <c r="G772" s="103"/>
      <c r="H772" s="103"/>
      <c r="I772" s="115"/>
      <c r="K772" s="109"/>
      <c r="L772" s="103"/>
      <c r="M772" s="103"/>
      <c r="N772" s="103"/>
      <c r="O772" s="103"/>
      <c r="Q772" s="103"/>
    </row>
    <row r="773" spans="2:17" ht="22.8" x14ac:dyDescent="0.3">
      <c r="B773" s="180"/>
      <c r="C773" s="168"/>
      <c r="D773" s="107"/>
      <c r="F773" s="103"/>
      <c r="G773" s="103"/>
      <c r="H773" s="103"/>
      <c r="I773" s="115"/>
      <c r="K773" s="109"/>
      <c r="L773" s="103"/>
      <c r="M773" s="103"/>
      <c r="N773" s="103"/>
      <c r="O773" s="103"/>
      <c r="Q773" s="103"/>
    </row>
    <row r="774" spans="2:17" ht="22.8" x14ac:dyDescent="0.3">
      <c r="B774" s="180"/>
      <c r="C774" s="168"/>
      <c r="D774" s="107"/>
      <c r="F774" s="103"/>
      <c r="G774" s="103"/>
      <c r="H774" s="103"/>
      <c r="I774" s="115"/>
      <c r="K774" s="109"/>
      <c r="L774" s="103"/>
      <c r="M774" s="103"/>
      <c r="N774" s="103"/>
      <c r="O774" s="103"/>
      <c r="Q774" s="103"/>
    </row>
    <row r="775" spans="2:17" ht="22.8" x14ac:dyDescent="0.3">
      <c r="B775" s="180"/>
      <c r="C775" s="168"/>
      <c r="D775" s="107"/>
      <c r="F775" s="103"/>
      <c r="G775" s="103"/>
      <c r="H775" s="103"/>
      <c r="I775" s="115"/>
      <c r="K775" s="109"/>
      <c r="L775" s="103"/>
      <c r="M775" s="103"/>
      <c r="N775" s="103"/>
      <c r="O775" s="103"/>
      <c r="Q775" s="103"/>
    </row>
    <row r="776" spans="2:17" ht="22.8" x14ac:dyDescent="0.3">
      <c r="B776" s="180"/>
      <c r="C776" s="168"/>
      <c r="D776" s="107"/>
      <c r="F776" s="103"/>
      <c r="G776" s="103"/>
      <c r="H776" s="103"/>
      <c r="I776" s="115"/>
      <c r="K776" s="109"/>
      <c r="L776" s="103"/>
      <c r="M776" s="103"/>
      <c r="N776" s="103"/>
      <c r="O776" s="103"/>
      <c r="Q776" s="103"/>
    </row>
    <row r="777" spans="2:17" ht="22.8" x14ac:dyDescent="0.3">
      <c r="B777" s="180"/>
      <c r="C777" s="168"/>
      <c r="D777" s="107"/>
      <c r="F777" s="103"/>
      <c r="G777" s="103"/>
      <c r="H777" s="103"/>
      <c r="I777" s="115"/>
      <c r="K777" s="109"/>
      <c r="L777" s="103"/>
      <c r="M777" s="103"/>
      <c r="N777" s="103"/>
      <c r="O777" s="103"/>
      <c r="Q777" s="103"/>
    </row>
    <row r="778" spans="2:17" ht="22.8" x14ac:dyDescent="0.3">
      <c r="B778" s="180"/>
      <c r="C778" s="168"/>
      <c r="D778" s="107"/>
      <c r="F778" s="103"/>
      <c r="G778" s="103"/>
      <c r="H778" s="103"/>
      <c r="I778" s="115"/>
      <c r="K778" s="109"/>
      <c r="L778" s="103"/>
      <c r="M778" s="103"/>
      <c r="N778" s="103"/>
      <c r="O778" s="103"/>
      <c r="Q778" s="103"/>
    </row>
    <row r="779" spans="2:17" ht="22.8" x14ac:dyDescent="0.3">
      <c r="B779" s="180"/>
      <c r="C779" s="168"/>
      <c r="D779" s="107"/>
      <c r="F779" s="103"/>
      <c r="G779" s="103"/>
      <c r="H779" s="103"/>
      <c r="I779" s="115"/>
      <c r="K779" s="109"/>
      <c r="L779" s="103"/>
      <c r="M779" s="103"/>
      <c r="N779" s="103"/>
      <c r="O779" s="103"/>
      <c r="Q779" s="103"/>
    </row>
    <row r="780" spans="2:17" ht="22.8" x14ac:dyDescent="0.3">
      <c r="B780" s="180"/>
      <c r="C780" s="168"/>
      <c r="D780" s="107"/>
      <c r="F780" s="103"/>
      <c r="G780" s="103"/>
      <c r="H780" s="103"/>
      <c r="I780" s="115"/>
      <c r="K780" s="109"/>
      <c r="L780" s="103"/>
      <c r="M780" s="103"/>
      <c r="N780" s="103"/>
      <c r="O780" s="103"/>
      <c r="Q780" s="103"/>
    </row>
    <row r="781" spans="2:17" ht="22.8" x14ac:dyDescent="0.3">
      <c r="B781" s="180"/>
      <c r="C781" s="168"/>
      <c r="D781" s="107"/>
      <c r="F781" s="103"/>
      <c r="G781" s="103"/>
      <c r="H781" s="103"/>
      <c r="I781" s="115"/>
      <c r="K781" s="109"/>
      <c r="L781" s="103"/>
      <c r="M781" s="103"/>
      <c r="N781" s="103"/>
      <c r="O781" s="103"/>
      <c r="Q781" s="103"/>
    </row>
    <row r="782" spans="2:17" ht="22.8" x14ac:dyDescent="0.3">
      <c r="B782" s="180"/>
      <c r="C782" s="168"/>
      <c r="D782" s="107"/>
      <c r="F782" s="103"/>
      <c r="G782" s="103"/>
      <c r="H782" s="103"/>
      <c r="I782" s="115"/>
      <c r="K782" s="109"/>
      <c r="L782" s="103"/>
      <c r="M782" s="103"/>
      <c r="N782" s="103"/>
      <c r="O782" s="103"/>
      <c r="Q782" s="103"/>
    </row>
    <row r="783" spans="2:17" ht="22.8" x14ac:dyDescent="0.3">
      <c r="B783" s="180"/>
      <c r="C783" s="168"/>
      <c r="D783" s="107"/>
      <c r="F783" s="103"/>
      <c r="G783" s="103"/>
      <c r="H783" s="103"/>
      <c r="I783" s="115"/>
      <c r="K783" s="109"/>
      <c r="L783" s="103"/>
      <c r="M783" s="103"/>
      <c r="N783" s="103"/>
      <c r="O783" s="103"/>
      <c r="Q783" s="103"/>
    </row>
    <row r="784" spans="2:17" ht="22.8" x14ac:dyDescent="0.3">
      <c r="B784" s="180"/>
      <c r="C784" s="168"/>
      <c r="D784" s="107"/>
      <c r="F784" s="103"/>
      <c r="G784" s="103"/>
      <c r="H784" s="103"/>
      <c r="I784" s="115"/>
      <c r="K784" s="109"/>
      <c r="L784" s="103"/>
      <c r="M784" s="103"/>
      <c r="N784" s="103"/>
      <c r="O784" s="103"/>
      <c r="Q784" s="103"/>
    </row>
    <row r="785" spans="2:17" ht="22.8" x14ac:dyDescent="0.3">
      <c r="B785" s="180"/>
      <c r="C785" s="168"/>
      <c r="D785" s="107"/>
      <c r="F785" s="103"/>
      <c r="G785" s="103"/>
      <c r="H785" s="103"/>
      <c r="I785" s="115"/>
      <c r="K785" s="109"/>
      <c r="L785" s="103"/>
      <c r="M785" s="103"/>
      <c r="N785" s="103"/>
      <c r="O785" s="103"/>
      <c r="Q785" s="103"/>
    </row>
    <row r="786" spans="2:17" ht="22.8" x14ac:dyDescent="0.3">
      <c r="B786" s="180"/>
      <c r="C786" s="168"/>
      <c r="D786" s="107"/>
      <c r="F786" s="103"/>
      <c r="G786" s="103"/>
      <c r="H786" s="103"/>
      <c r="I786" s="115"/>
      <c r="K786" s="109"/>
      <c r="L786" s="103"/>
      <c r="M786" s="103"/>
      <c r="N786" s="103"/>
      <c r="O786" s="103"/>
      <c r="Q786" s="103"/>
    </row>
    <row r="787" spans="2:17" ht="22.8" x14ac:dyDescent="0.3">
      <c r="B787" s="180"/>
      <c r="C787" s="168"/>
      <c r="D787" s="107"/>
      <c r="F787" s="103"/>
      <c r="G787" s="103"/>
      <c r="H787" s="103"/>
      <c r="I787" s="115"/>
      <c r="K787" s="109"/>
      <c r="L787" s="103"/>
      <c r="M787" s="103"/>
      <c r="N787" s="103"/>
      <c r="O787" s="103"/>
      <c r="Q787" s="103"/>
    </row>
    <row r="788" spans="2:17" ht="22.8" x14ac:dyDescent="0.3">
      <c r="B788" s="180"/>
      <c r="C788" s="168"/>
      <c r="D788" s="107"/>
      <c r="F788" s="103"/>
      <c r="G788" s="103"/>
      <c r="H788" s="103"/>
      <c r="I788" s="115"/>
      <c r="K788" s="109"/>
      <c r="L788" s="103"/>
      <c r="M788" s="103"/>
      <c r="N788" s="103"/>
      <c r="O788" s="103"/>
      <c r="Q788" s="103"/>
    </row>
    <row r="789" spans="2:17" ht="22.8" x14ac:dyDescent="0.3">
      <c r="B789" s="180"/>
      <c r="C789" s="168"/>
      <c r="D789" s="107"/>
      <c r="F789" s="103"/>
      <c r="G789" s="103"/>
      <c r="H789" s="103"/>
      <c r="I789" s="115"/>
      <c r="K789" s="109"/>
      <c r="L789" s="103"/>
      <c r="M789" s="103"/>
      <c r="N789" s="103"/>
      <c r="O789" s="103"/>
      <c r="Q789" s="103"/>
    </row>
    <row r="790" spans="2:17" ht="22.8" x14ac:dyDescent="0.3">
      <c r="B790" s="180"/>
      <c r="C790" s="168"/>
      <c r="D790" s="107"/>
      <c r="F790" s="103"/>
      <c r="G790" s="103"/>
      <c r="H790" s="103"/>
      <c r="I790" s="115"/>
      <c r="K790" s="109"/>
      <c r="L790" s="103"/>
      <c r="M790" s="103"/>
      <c r="N790" s="103"/>
      <c r="O790" s="103"/>
      <c r="Q790" s="103"/>
    </row>
    <row r="791" spans="2:17" ht="22.8" x14ac:dyDescent="0.3">
      <c r="B791" s="180"/>
      <c r="C791" s="168"/>
      <c r="D791" s="107"/>
      <c r="F791" s="103"/>
      <c r="G791" s="103"/>
      <c r="H791" s="103"/>
      <c r="I791" s="115"/>
      <c r="K791" s="109"/>
      <c r="L791" s="103"/>
      <c r="M791" s="103"/>
      <c r="N791" s="103"/>
      <c r="O791" s="103"/>
      <c r="Q791" s="103"/>
    </row>
    <row r="792" spans="2:17" ht="22.8" x14ac:dyDescent="0.3">
      <c r="B792" s="180"/>
      <c r="C792" s="168"/>
      <c r="D792" s="107"/>
      <c r="F792" s="103"/>
      <c r="G792" s="103"/>
      <c r="H792" s="103"/>
      <c r="I792" s="115"/>
      <c r="K792" s="109"/>
      <c r="L792" s="103"/>
      <c r="M792" s="103"/>
      <c r="N792" s="103"/>
      <c r="O792" s="103"/>
      <c r="Q792" s="103"/>
    </row>
    <row r="793" spans="2:17" ht="22.8" x14ac:dyDescent="0.3">
      <c r="B793" s="180"/>
      <c r="C793" s="168"/>
      <c r="D793" s="107"/>
      <c r="F793" s="103"/>
      <c r="G793" s="103"/>
      <c r="H793" s="103"/>
      <c r="I793" s="115"/>
      <c r="K793" s="109"/>
      <c r="L793" s="103"/>
      <c r="M793" s="103"/>
      <c r="N793" s="103"/>
      <c r="O793" s="103"/>
      <c r="Q793" s="103"/>
    </row>
    <row r="794" spans="2:17" ht="22.8" x14ac:dyDescent="0.3">
      <c r="B794" s="180"/>
      <c r="C794" s="168"/>
      <c r="D794" s="107"/>
      <c r="F794" s="103"/>
      <c r="G794" s="103"/>
      <c r="H794" s="103"/>
      <c r="I794" s="115"/>
      <c r="K794" s="109"/>
      <c r="L794" s="103"/>
      <c r="M794" s="103"/>
      <c r="N794" s="103"/>
      <c r="O794" s="103"/>
      <c r="Q794" s="103"/>
    </row>
    <row r="795" spans="2:17" ht="22.8" x14ac:dyDescent="0.3">
      <c r="B795" s="180"/>
      <c r="C795" s="168"/>
      <c r="D795" s="107"/>
      <c r="F795" s="103"/>
      <c r="G795" s="103"/>
      <c r="H795" s="103"/>
      <c r="I795" s="115"/>
      <c r="K795" s="109"/>
      <c r="L795" s="103"/>
      <c r="M795" s="103"/>
      <c r="N795" s="103"/>
      <c r="O795" s="103"/>
      <c r="Q795" s="103"/>
    </row>
    <row r="796" spans="2:17" ht="22.8" x14ac:dyDescent="0.3">
      <c r="B796" s="180"/>
      <c r="C796" s="168"/>
      <c r="D796" s="107"/>
      <c r="F796" s="103"/>
      <c r="G796" s="103"/>
      <c r="H796" s="103"/>
      <c r="I796" s="115"/>
      <c r="K796" s="109"/>
      <c r="L796" s="103"/>
      <c r="M796" s="103"/>
      <c r="N796" s="103"/>
      <c r="O796" s="103"/>
      <c r="Q796" s="103"/>
    </row>
    <row r="797" spans="2:17" ht="22.8" x14ac:dyDescent="0.3">
      <c r="B797" s="180"/>
      <c r="C797" s="168"/>
      <c r="D797" s="107"/>
      <c r="F797" s="103"/>
      <c r="G797" s="103"/>
      <c r="H797" s="103"/>
      <c r="I797" s="115"/>
      <c r="K797" s="109"/>
      <c r="L797" s="103"/>
      <c r="M797" s="103"/>
      <c r="N797" s="103"/>
      <c r="O797" s="103"/>
      <c r="Q797" s="103"/>
    </row>
    <row r="798" spans="2:17" ht="22.8" x14ac:dyDescent="0.3">
      <c r="B798" s="180"/>
      <c r="C798" s="168"/>
      <c r="D798" s="107"/>
      <c r="F798" s="103"/>
      <c r="G798" s="103"/>
      <c r="H798" s="103"/>
      <c r="I798" s="115"/>
      <c r="K798" s="109"/>
      <c r="L798" s="103"/>
      <c r="M798" s="103"/>
      <c r="N798" s="103"/>
      <c r="O798" s="103"/>
      <c r="Q798" s="103"/>
    </row>
    <row r="799" spans="2:17" ht="22.8" x14ac:dyDescent="0.3">
      <c r="B799" s="180"/>
      <c r="C799" s="168"/>
      <c r="D799" s="107"/>
      <c r="F799" s="103"/>
      <c r="G799" s="103"/>
      <c r="H799" s="103"/>
      <c r="I799" s="115"/>
      <c r="K799" s="109"/>
      <c r="L799" s="103"/>
      <c r="M799" s="103"/>
      <c r="N799" s="103"/>
      <c r="O799" s="103"/>
      <c r="Q799" s="103"/>
    </row>
    <row r="800" spans="2:17" ht="22.8" x14ac:dyDescent="0.3">
      <c r="B800" s="180"/>
      <c r="C800" s="168"/>
      <c r="D800" s="107"/>
      <c r="F800" s="103"/>
      <c r="G800" s="103"/>
      <c r="H800" s="103"/>
      <c r="I800" s="115"/>
      <c r="K800" s="109"/>
      <c r="L800" s="103"/>
      <c r="M800" s="103"/>
      <c r="N800" s="103"/>
      <c r="O800" s="103"/>
      <c r="Q800" s="103"/>
    </row>
    <row r="801" spans="2:17" ht="22.8" x14ac:dyDescent="0.3">
      <c r="B801" s="180"/>
      <c r="C801" s="168"/>
      <c r="D801" s="107"/>
      <c r="F801" s="103"/>
      <c r="G801" s="103"/>
      <c r="H801" s="103"/>
      <c r="I801" s="115"/>
      <c r="K801" s="109"/>
      <c r="L801" s="103"/>
      <c r="M801" s="103"/>
      <c r="N801" s="103"/>
      <c r="O801" s="103"/>
      <c r="Q801" s="103"/>
    </row>
    <row r="802" spans="2:17" ht="22.8" x14ac:dyDescent="0.3">
      <c r="B802" s="180"/>
      <c r="C802" s="168"/>
      <c r="D802" s="107"/>
      <c r="F802" s="103"/>
      <c r="G802" s="103"/>
      <c r="H802" s="103"/>
      <c r="I802" s="115"/>
      <c r="K802" s="109"/>
      <c r="L802" s="103"/>
      <c r="M802" s="103"/>
      <c r="N802" s="103"/>
      <c r="O802" s="103"/>
      <c r="Q802" s="103"/>
    </row>
    <row r="803" spans="2:17" ht="22.8" x14ac:dyDescent="0.3">
      <c r="B803" s="180"/>
      <c r="C803" s="168"/>
      <c r="D803" s="107"/>
      <c r="F803" s="103"/>
      <c r="G803" s="103"/>
      <c r="H803" s="103"/>
      <c r="I803" s="115"/>
      <c r="K803" s="109"/>
      <c r="L803" s="103"/>
      <c r="M803" s="103"/>
      <c r="N803" s="103"/>
      <c r="O803" s="103"/>
      <c r="Q803" s="103"/>
    </row>
    <row r="804" spans="2:17" ht="22.8" x14ac:dyDescent="0.3">
      <c r="B804" s="180"/>
      <c r="C804" s="168"/>
      <c r="D804" s="107"/>
      <c r="F804" s="103"/>
      <c r="G804" s="103"/>
      <c r="H804" s="103"/>
      <c r="I804" s="115"/>
      <c r="K804" s="109"/>
      <c r="L804" s="103"/>
      <c r="M804" s="103"/>
      <c r="N804" s="103"/>
      <c r="O804" s="103"/>
      <c r="Q804" s="103"/>
    </row>
    <row r="805" spans="2:17" ht="22.8" x14ac:dyDescent="0.3">
      <c r="B805" s="180"/>
      <c r="C805" s="168"/>
      <c r="D805" s="107"/>
      <c r="F805" s="103"/>
      <c r="G805" s="103"/>
      <c r="H805" s="103"/>
      <c r="I805" s="115"/>
      <c r="K805" s="109"/>
      <c r="L805" s="103"/>
      <c r="M805" s="103"/>
      <c r="N805" s="103"/>
      <c r="O805" s="103"/>
      <c r="Q805" s="103"/>
    </row>
    <row r="806" spans="2:17" ht="22.8" x14ac:dyDescent="0.3">
      <c r="B806" s="180"/>
      <c r="C806" s="168"/>
      <c r="D806" s="107"/>
      <c r="F806" s="103"/>
      <c r="G806" s="103"/>
      <c r="H806" s="103"/>
      <c r="I806" s="115"/>
      <c r="K806" s="109"/>
      <c r="L806" s="103"/>
      <c r="M806" s="103"/>
      <c r="N806" s="103"/>
      <c r="O806" s="103"/>
      <c r="Q806" s="103"/>
    </row>
    <row r="807" spans="2:17" ht="22.8" x14ac:dyDescent="0.3">
      <c r="B807" s="180"/>
      <c r="C807" s="168"/>
      <c r="D807" s="107"/>
      <c r="F807" s="103"/>
      <c r="G807" s="103"/>
      <c r="H807" s="103"/>
      <c r="I807" s="115"/>
      <c r="K807" s="109"/>
      <c r="L807" s="103"/>
      <c r="M807" s="103"/>
      <c r="N807" s="103"/>
      <c r="O807" s="103"/>
      <c r="Q807" s="103"/>
    </row>
    <row r="808" spans="2:17" ht="22.8" x14ac:dyDescent="0.3">
      <c r="B808" s="180"/>
      <c r="C808" s="168"/>
      <c r="D808" s="107"/>
      <c r="F808" s="103"/>
      <c r="G808" s="103"/>
      <c r="H808" s="103"/>
      <c r="I808" s="115"/>
      <c r="K808" s="109"/>
      <c r="L808" s="103"/>
      <c r="M808" s="103"/>
      <c r="N808" s="103"/>
      <c r="O808" s="103"/>
      <c r="Q808" s="103"/>
    </row>
    <row r="809" spans="2:17" ht="22.8" x14ac:dyDescent="0.3">
      <c r="B809" s="180"/>
      <c r="C809" s="168"/>
      <c r="D809" s="107"/>
      <c r="F809" s="103"/>
      <c r="G809" s="103"/>
      <c r="H809" s="103"/>
      <c r="I809" s="115"/>
      <c r="K809" s="109"/>
      <c r="L809" s="103"/>
      <c r="M809" s="103"/>
      <c r="N809" s="103"/>
      <c r="O809" s="103"/>
      <c r="Q809" s="103"/>
    </row>
    <row r="810" spans="2:17" ht="22.8" x14ac:dyDescent="0.3">
      <c r="B810" s="180"/>
      <c r="C810" s="168"/>
      <c r="D810" s="107"/>
      <c r="F810" s="103"/>
      <c r="G810" s="103"/>
      <c r="H810" s="103"/>
      <c r="I810" s="115"/>
      <c r="K810" s="109"/>
      <c r="L810" s="103"/>
      <c r="M810" s="103"/>
      <c r="N810" s="103"/>
      <c r="O810" s="103"/>
      <c r="Q810" s="103"/>
    </row>
    <row r="811" spans="2:17" ht="22.8" x14ac:dyDescent="0.3">
      <c r="B811" s="180"/>
      <c r="C811" s="168"/>
      <c r="D811" s="107"/>
      <c r="F811" s="103"/>
      <c r="G811" s="103"/>
      <c r="H811" s="103"/>
      <c r="I811" s="115"/>
      <c r="K811" s="109"/>
      <c r="L811" s="103"/>
      <c r="M811" s="103"/>
      <c r="N811" s="103"/>
      <c r="O811" s="103"/>
      <c r="Q811" s="103"/>
    </row>
    <row r="812" spans="2:17" ht="22.8" x14ac:dyDescent="0.3">
      <c r="B812" s="180"/>
      <c r="C812" s="168"/>
      <c r="D812" s="107"/>
      <c r="F812" s="103"/>
      <c r="G812" s="103"/>
      <c r="H812" s="103"/>
      <c r="I812" s="115"/>
      <c r="K812" s="109"/>
      <c r="L812" s="103"/>
      <c r="M812" s="103"/>
      <c r="N812" s="103"/>
      <c r="O812" s="103"/>
      <c r="Q812" s="103"/>
    </row>
    <row r="813" spans="2:17" ht="22.8" x14ac:dyDescent="0.3">
      <c r="B813" s="180"/>
      <c r="C813" s="168"/>
      <c r="D813" s="107"/>
      <c r="F813" s="103"/>
      <c r="G813" s="103"/>
      <c r="H813" s="103"/>
      <c r="I813" s="115"/>
      <c r="K813" s="109"/>
      <c r="L813" s="103"/>
      <c r="M813" s="103"/>
      <c r="N813" s="103"/>
      <c r="O813" s="103"/>
      <c r="Q813" s="103"/>
    </row>
    <row r="814" spans="2:17" ht="22.8" x14ac:dyDescent="0.3">
      <c r="B814" s="180"/>
      <c r="C814" s="168"/>
      <c r="D814" s="107"/>
      <c r="F814" s="103"/>
      <c r="G814" s="103"/>
      <c r="H814" s="103"/>
      <c r="I814" s="115"/>
      <c r="K814" s="109"/>
      <c r="L814" s="103"/>
      <c r="M814" s="103"/>
      <c r="N814" s="103"/>
      <c r="O814" s="103"/>
      <c r="Q814" s="103"/>
    </row>
    <row r="815" spans="2:17" ht="22.8" x14ac:dyDescent="0.3">
      <c r="B815" s="180"/>
      <c r="C815" s="168"/>
      <c r="D815" s="107"/>
      <c r="F815" s="103"/>
      <c r="G815" s="103"/>
      <c r="H815" s="103"/>
      <c r="I815" s="115"/>
      <c r="K815" s="109"/>
      <c r="L815" s="103"/>
      <c r="M815" s="103"/>
      <c r="N815" s="103"/>
      <c r="O815" s="103"/>
      <c r="Q815" s="103"/>
    </row>
    <row r="816" spans="2:17" ht="22.8" x14ac:dyDescent="0.3">
      <c r="B816" s="180"/>
      <c r="C816" s="168"/>
      <c r="D816" s="107"/>
      <c r="F816" s="103"/>
      <c r="G816" s="103"/>
      <c r="H816" s="103"/>
      <c r="I816" s="115"/>
      <c r="K816" s="109"/>
      <c r="L816" s="103"/>
      <c r="M816" s="103"/>
      <c r="N816" s="103"/>
      <c r="O816" s="103"/>
      <c r="Q816" s="103"/>
    </row>
    <row r="817" spans="2:17" ht="22.8" x14ac:dyDescent="0.3">
      <c r="B817" s="180"/>
      <c r="C817" s="168"/>
      <c r="D817" s="107"/>
      <c r="F817" s="103"/>
      <c r="G817" s="103"/>
      <c r="H817" s="103"/>
      <c r="I817" s="115"/>
      <c r="K817" s="109"/>
      <c r="L817" s="103"/>
      <c r="M817" s="103"/>
      <c r="N817" s="103"/>
      <c r="O817" s="103"/>
      <c r="Q817" s="103"/>
    </row>
    <row r="818" spans="2:17" ht="22.8" x14ac:dyDescent="0.3">
      <c r="B818" s="180"/>
      <c r="C818" s="168"/>
      <c r="D818" s="107"/>
      <c r="F818" s="103"/>
      <c r="G818" s="103"/>
      <c r="H818" s="103"/>
      <c r="I818" s="115"/>
      <c r="K818" s="109"/>
      <c r="L818" s="103"/>
      <c r="M818" s="103"/>
      <c r="N818" s="103"/>
      <c r="O818" s="103"/>
      <c r="Q818" s="103"/>
    </row>
    <row r="819" spans="2:17" ht="22.8" x14ac:dyDescent="0.3">
      <c r="B819" s="180"/>
      <c r="C819" s="168"/>
      <c r="D819" s="107"/>
      <c r="F819" s="103"/>
      <c r="G819" s="103"/>
      <c r="H819" s="103"/>
      <c r="I819" s="115"/>
      <c r="K819" s="109"/>
      <c r="L819" s="103"/>
      <c r="M819" s="103"/>
      <c r="N819" s="103"/>
      <c r="O819" s="103"/>
      <c r="Q819" s="103"/>
    </row>
    <row r="820" spans="2:17" ht="22.8" x14ac:dyDescent="0.3">
      <c r="B820" s="180"/>
      <c r="C820" s="168"/>
      <c r="D820" s="107"/>
      <c r="F820" s="103"/>
      <c r="G820" s="103"/>
      <c r="H820" s="103"/>
      <c r="I820" s="115"/>
      <c r="K820" s="109"/>
      <c r="L820" s="103"/>
      <c r="M820" s="103"/>
      <c r="N820" s="103"/>
      <c r="O820" s="103"/>
      <c r="Q820" s="103"/>
    </row>
    <row r="821" spans="2:17" ht="22.8" x14ac:dyDescent="0.3">
      <c r="B821" s="180"/>
      <c r="C821" s="168"/>
      <c r="D821" s="107"/>
      <c r="F821" s="103"/>
      <c r="G821" s="103"/>
      <c r="H821" s="103"/>
      <c r="I821" s="115"/>
      <c r="K821" s="109"/>
      <c r="L821" s="103"/>
      <c r="M821" s="103"/>
      <c r="N821" s="103"/>
      <c r="O821" s="103"/>
      <c r="Q821" s="103"/>
    </row>
    <row r="822" spans="2:17" ht="22.8" x14ac:dyDescent="0.3">
      <c r="B822" s="180"/>
      <c r="C822" s="168"/>
      <c r="D822" s="107"/>
      <c r="F822" s="103"/>
      <c r="G822" s="103"/>
      <c r="H822" s="103"/>
      <c r="I822" s="115"/>
      <c r="K822" s="109"/>
      <c r="L822" s="103"/>
      <c r="M822" s="103"/>
      <c r="N822" s="103"/>
      <c r="O822" s="103"/>
      <c r="Q822" s="103"/>
    </row>
    <row r="823" spans="2:17" ht="22.8" x14ac:dyDescent="0.3">
      <c r="B823" s="180"/>
      <c r="C823" s="168"/>
      <c r="D823" s="107"/>
      <c r="F823" s="103"/>
      <c r="G823" s="103"/>
      <c r="H823" s="103"/>
      <c r="I823" s="115"/>
      <c r="K823" s="109"/>
      <c r="L823" s="103"/>
      <c r="M823" s="103"/>
      <c r="N823" s="103"/>
      <c r="O823" s="103"/>
      <c r="Q823" s="103"/>
    </row>
    <row r="824" spans="2:17" ht="22.8" x14ac:dyDescent="0.3">
      <c r="B824" s="180"/>
      <c r="C824" s="168"/>
      <c r="D824" s="107"/>
      <c r="F824" s="103"/>
      <c r="G824" s="103"/>
      <c r="H824" s="103"/>
      <c r="I824" s="115"/>
      <c r="K824" s="109"/>
      <c r="L824" s="103"/>
      <c r="M824" s="103"/>
      <c r="N824" s="103"/>
      <c r="O824" s="103"/>
      <c r="Q824" s="103"/>
    </row>
    <row r="825" spans="2:17" ht="22.8" x14ac:dyDescent="0.3">
      <c r="B825" s="180"/>
      <c r="C825" s="168"/>
      <c r="D825" s="107"/>
      <c r="F825" s="103"/>
      <c r="G825" s="103"/>
      <c r="H825" s="103"/>
      <c r="I825" s="115"/>
      <c r="K825" s="109"/>
      <c r="L825" s="103"/>
      <c r="M825" s="103"/>
      <c r="N825" s="103"/>
      <c r="O825" s="103"/>
      <c r="Q825" s="103"/>
    </row>
    <row r="826" spans="2:17" ht="22.8" x14ac:dyDescent="0.3">
      <c r="B826" s="180"/>
      <c r="C826" s="168"/>
      <c r="D826" s="107"/>
      <c r="F826" s="103"/>
      <c r="G826" s="103"/>
      <c r="H826" s="103"/>
      <c r="I826" s="115"/>
      <c r="K826" s="109"/>
      <c r="L826" s="103"/>
      <c r="M826" s="103"/>
      <c r="N826" s="103"/>
      <c r="O826" s="103"/>
      <c r="Q826" s="103"/>
    </row>
    <row r="827" spans="2:17" ht="22.8" x14ac:dyDescent="0.3">
      <c r="B827" s="180"/>
      <c r="C827" s="168"/>
      <c r="D827" s="107"/>
      <c r="F827" s="103"/>
      <c r="G827" s="103"/>
      <c r="H827" s="103"/>
      <c r="I827" s="115"/>
      <c r="K827" s="109"/>
      <c r="L827" s="103"/>
      <c r="M827" s="103"/>
      <c r="N827" s="103"/>
      <c r="O827" s="103"/>
      <c r="Q827" s="103"/>
    </row>
    <row r="828" spans="2:17" ht="22.8" x14ac:dyDescent="0.3">
      <c r="B828" s="180"/>
      <c r="C828" s="168"/>
      <c r="D828" s="107"/>
      <c r="F828" s="103"/>
      <c r="G828" s="103"/>
      <c r="H828" s="103"/>
      <c r="I828" s="115"/>
      <c r="K828" s="109"/>
      <c r="L828" s="103"/>
      <c r="M828" s="103"/>
      <c r="N828" s="103"/>
      <c r="O828" s="103"/>
      <c r="Q828" s="103"/>
    </row>
    <row r="829" spans="2:17" ht="22.8" x14ac:dyDescent="0.3">
      <c r="B829" s="180"/>
      <c r="C829" s="168"/>
      <c r="D829" s="107"/>
      <c r="F829" s="103"/>
      <c r="G829" s="103"/>
      <c r="H829" s="103"/>
      <c r="I829" s="115"/>
      <c r="K829" s="109"/>
      <c r="L829" s="103"/>
      <c r="M829" s="103"/>
      <c r="N829" s="103"/>
      <c r="O829" s="103"/>
      <c r="Q829" s="103"/>
    </row>
    <row r="830" spans="2:17" ht="22.8" x14ac:dyDescent="0.3">
      <c r="B830" s="180"/>
      <c r="C830" s="168"/>
      <c r="D830" s="107"/>
      <c r="F830" s="103"/>
      <c r="G830" s="103"/>
      <c r="H830" s="103"/>
      <c r="I830" s="115"/>
      <c r="K830" s="109"/>
      <c r="L830" s="103"/>
      <c r="M830" s="103"/>
      <c r="N830" s="103"/>
      <c r="O830" s="103"/>
      <c r="Q830" s="103"/>
    </row>
    <row r="831" spans="2:17" ht="22.8" x14ac:dyDescent="0.3">
      <c r="B831" s="180"/>
      <c r="C831" s="168"/>
      <c r="D831" s="107"/>
      <c r="F831" s="103"/>
      <c r="G831" s="103"/>
      <c r="H831" s="103"/>
      <c r="I831" s="115"/>
      <c r="K831" s="109"/>
      <c r="L831" s="103"/>
      <c r="M831" s="103"/>
      <c r="N831" s="103"/>
      <c r="O831" s="103"/>
      <c r="Q831" s="103"/>
    </row>
    <row r="832" spans="2:17" ht="22.8" x14ac:dyDescent="0.3">
      <c r="B832" s="180"/>
      <c r="C832" s="168"/>
      <c r="D832" s="107"/>
      <c r="F832" s="103"/>
      <c r="G832" s="103"/>
      <c r="H832" s="103"/>
      <c r="I832" s="115"/>
      <c r="K832" s="109"/>
      <c r="L832" s="103"/>
      <c r="M832" s="103"/>
      <c r="N832" s="103"/>
      <c r="O832" s="103"/>
      <c r="Q832" s="103"/>
    </row>
    <row r="833" spans="2:17" ht="22.8" x14ac:dyDescent="0.3">
      <c r="B833" s="180"/>
      <c r="C833" s="168"/>
      <c r="D833" s="107"/>
      <c r="F833" s="103"/>
      <c r="G833" s="103"/>
      <c r="H833" s="103"/>
      <c r="I833" s="115"/>
      <c r="K833" s="109"/>
      <c r="L833" s="103"/>
      <c r="M833" s="103"/>
      <c r="N833" s="103"/>
      <c r="O833" s="103"/>
      <c r="Q833" s="103"/>
    </row>
    <row r="834" spans="2:17" ht="22.8" x14ac:dyDescent="0.3">
      <c r="B834" s="180"/>
      <c r="C834" s="168"/>
      <c r="D834" s="107"/>
      <c r="F834" s="103"/>
      <c r="G834" s="103"/>
      <c r="H834" s="103"/>
      <c r="I834" s="115"/>
      <c r="K834" s="109"/>
      <c r="L834" s="103"/>
      <c r="M834" s="103"/>
      <c r="N834" s="103"/>
      <c r="O834" s="103"/>
      <c r="Q834" s="103"/>
    </row>
    <row r="835" spans="2:17" ht="22.8" x14ac:dyDescent="0.3">
      <c r="B835" s="180"/>
      <c r="C835" s="168"/>
      <c r="D835" s="107"/>
      <c r="F835" s="103"/>
      <c r="G835" s="103"/>
      <c r="H835" s="103"/>
      <c r="I835" s="115"/>
      <c r="K835" s="109"/>
      <c r="L835" s="103"/>
      <c r="M835" s="103"/>
      <c r="N835" s="103"/>
      <c r="O835" s="103"/>
      <c r="Q835" s="103"/>
    </row>
    <row r="836" spans="2:17" ht="22.8" x14ac:dyDescent="0.3">
      <c r="B836" s="180"/>
      <c r="C836" s="168"/>
      <c r="D836" s="107"/>
      <c r="F836" s="103"/>
      <c r="G836" s="103"/>
      <c r="H836" s="103"/>
      <c r="I836" s="115"/>
      <c r="K836" s="109"/>
      <c r="L836" s="103"/>
      <c r="M836" s="103"/>
      <c r="N836" s="103"/>
      <c r="O836" s="103"/>
      <c r="Q836" s="103"/>
    </row>
    <row r="837" spans="2:17" ht="22.8" x14ac:dyDescent="0.3">
      <c r="B837" s="180"/>
      <c r="C837" s="168"/>
      <c r="D837" s="107"/>
      <c r="F837" s="103"/>
      <c r="G837" s="103"/>
      <c r="H837" s="103"/>
      <c r="I837" s="115"/>
      <c r="K837" s="109"/>
      <c r="L837" s="103"/>
      <c r="M837" s="103"/>
      <c r="N837" s="103"/>
      <c r="O837" s="103"/>
      <c r="Q837" s="103"/>
    </row>
    <row r="838" spans="2:17" ht="22.8" x14ac:dyDescent="0.3">
      <c r="B838" s="180"/>
      <c r="C838" s="168"/>
      <c r="D838" s="107"/>
      <c r="F838" s="103"/>
      <c r="G838" s="103"/>
      <c r="H838" s="103"/>
      <c r="I838" s="115"/>
      <c r="K838" s="109"/>
      <c r="L838" s="103"/>
      <c r="M838" s="103"/>
      <c r="N838" s="103"/>
      <c r="O838" s="103"/>
      <c r="Q838" s="103"/>
    </row>
    <row r="839" spans="2:17" ht="22.8" x14ac:dyDescent="0.3">
      <c r="B839" s="180"/>
      <c r="C839" s="168"/>
      <c r="D839" s="107"/>
      <c r="F839" s="103"/>
      <c r="G839" s="103"/>
      <c r="H839" s="103"/>
      <c r="I839" s="115"/>
      <c r="K839" s="109"/>
      <c r="L839" s="103"/>
      <c r="M839" s="103"/>
      <c r="N839" s="103"/>
      <c r="O839" s="103"/>
      <c r="Q839" s="103"/>
    </row>
    <row r="840" spans="2:17" ht="22.8" x14ac:dyDescent="0.3">
      <c r="B840" s="180"/>
      <c r="C840" s="168"/>
      <c r="D840" s="107"/>
      <c r="F840" s="103"/>
      <c r="G840" s="103"/>
      <c r="H840" s="103"/>
      <c r="I840" s="115"/>
      <c r="K840" s="109"/>
      <c r="L840" s="103"/>
      <c r="M840" s="103"/>
      <c r="N840" s="103"/>
      <c r="O840" s="103"/>
      <c r="Q840" s="103"/>
    </row>
    <row r="841" spans="2:17" ht="22.8" x14ac:dyDescent="0.3">
      <c r="B841" s="180"/>
      <c r="C841" s="168"/>
      <c r="D841" s="107"/>
      <c r="F841" s="103"/>
      <c r="G841" s="103"/>
      <c r="H841" s="103"/>
      <c r="I841" s="115"/>
      <c r="K841" s="109"/>
      <c r="L841" s="103"/>
      <c r="M841" s="103"/>
      <c r="N841" s="103"/>
      <c r="O841" s="103"/>
      <c r="Q841" s="103"/>
    </row>
    <row r="842" spans="2:17" ht="22.8" x14ac:dyDescent="0.3">
      <c r="B842" s="180"/>
      <c r="C842" s="168"/>
      <c r="D842" s="107"/>
      <c r="F842" s="103"/>
      <c r="G842" s="103"/>
      <c r="H842" s="103"/>
      <c r="I842" s="115"/>
      <c r="K842" s="109"/>
      <c r="L842" s="103"/>
      <c r="M842" s="103"/>
      <c r="N842" s="103"/>
      <c r="O842" s="103"/>
      <c r="Q842" s="103"/>
    </row>
    <row r="843" spans="2:17" ht="22.8" x14ac:dyDescent="0.3">
      <c r="B843" s="180"/>
      <c r="C843" s="168"/>
      <c r="D843" s="107"/>
      <c r="F843" s="103"/>
      <c r="G843" s="103"/>
      <c r="H843" s="103"/>
      <c r="I843" s="115"/>
      <c r="K843" s="109"/>
      <c r="L843" s="103"/>
      <c r="M843" s="103"/>
      <c r="N843" s="103"/>
      <c r="O843" s="103"/>
      <c r="Q843" s="103"/>
    </row>
    <row r="844" spans="2:17" ht="22.8" x14ac:dyDescent="0.3">
      <c r="B844" s="180"/>
      <c r="C844" s="168"/>
      <c r="D844" s="107"/>
      <c r="F844" s="103"/>
      <c r="G844" s="103"/>
      <c r="H844" s="103"/>
      <c r="I844" s="115"/>
      <c r="K844" s="109"/>
      <c r="L844" s="103"/>
      <c r="M844" s="103"/>
      <c r="N844" s="103"/>
      <c r="O844" s="103"/>
      <c r="Q844" s="103"/>
    </row>
    <row r="845" spans="2:17" ht="22.8" x14ac:dyDescent="0.3">
      <c r="B845" s="180"/>
      <c r="C845" s="168"/>
      <c r="D845" s="107"/>
      <c r="F845" s="103"/>
      <c r="G845" s="103"/>
      <c r="H845" s="103"/>
      <c r="I845" s="115"/>
      <c r="K845" s="109"/>
      <c r="L845" s="103"/>
      <c r="M845" s="103"/>
      <c r="N845" s="103"/>
      <c r="O845" s="103"/>
      <c r="Q845" s="103"/>
    </row>
    <row r="846" spans="2:17" ht="22.8" x14ac:dyDescent="0.3">
      <c r="B846" s="180"/>
      <c r="C846" s="168"/>
      <c r="D846" s="107"/>
      <c r="F846" s="103"/>
      <c r="G846" s="103"/>
      <c r="H846" s="103"/>
      <c r="K846" s="109"/>
      <c r="L846" s="103"/>
      <c r="M846" s="103"/>
      <c r="N846" s="103"/>
      <c r="O846" s="103"/>
      <c r="Q846" s="103"/>
    </row>
    <row r="847" spans="2:17" ht="22.8" x14ac:dyDescent="0.3">
      <c r="B847" s="180"/>
      <c r="C847" s="168"/>
      <c r="D847" s="107"/>
      <c r="F847" s="103"/>
      <c r="G847" s="103"/>
      <c r="H847" s="103"/>
      <c r="K847" s="109"/>
      <c r="L847" s="103"/>
      <c r="M847" s="103"/>
      <c r="N847" s="103"/>
      <c r="O847" s="103"/>
      <c r="Q847" s="103"/>
    </row>
    <row r="848" spans="2:17" ht="22.8" x14ac:dyDescent="0.3">
      <c r="B848" s="180"/>
      <c r="C848" s="168"/>
      <c r="D848" s="107"/>
      <c r="F848" s="103"/>
      <c r="G848" s="103"/>
      <c r="H848" s="103"/>
      <c r="K848" s="109"/>
      <c r="L848" s="103"/>
      <c r="M848" s="103"/>
      <c r="N848" s="103"/>
      <c r="O848" s="103"/>
      <c r="Q848" s="103"/>
    </row>
    <row r="849" spans="2:17" ht="22.8" x14ac:dyDescent="0.3">
      <c r="B849" s="180"/>
      <c r="C849" s="168"/>
      <c r="D849" s="107"/>
      <c r="F849" s="103"/>
      <c r="G849" s="103"/>
      <c r="H849" s="103"/>
      <c r="K849" s="109"/>
      <c r="L849" s="103"/>
      <c r="M849" s="103"/>
      <c r="N849" s="103"/>
      <c r="O849" s="103"/>
      <c r="Q849" s="103"/>
    </row>
    <row r="850" spans="2:17" ht="22.8" x14ac:dyDescent="0.3">
      <c r="B850" s="180"/>
      <c r="C850" s="168"/>
      <c r="D850" s="107"/>
      <c r="F850" s="103"/>
      <c r="G850" s="103"/>
      <c r="H850" s="103"/>
      <c r="K850" s="109"/>
      <c r="L850" s="103"/>
      <c r="M850" s="103"/>
      <c r="N850" s="103"/>
      <c r="O850" s="103"/>
      <c r="Q850" s="103"/>
    </row>
    <row r="851" spans="2:17" ht="22.8" x14ac:dyDescent="0.3">
      <c r="B851" s="180"/>
      <c r="C851" s="168"/>
      <c r="D851" s="107"/>
      <c r="F851" s="103"/>
      <c r="G851" s="103"/>
      <c r="H851" s="103"/>
      <c r="K851" s="109"/>
      <c r="L851" s="103"/>
      <c r="M851" s="103"/>
      <c r="N851" s="103"/>
      <c r="O851" s="103"/>
      <c r="Q851" s="103"/>
    </row>
    <row r="852" spans="2:17" ht="22.8" x14ac:dyDescent="0.3">
      <c r="B852" s="180"/>
      <c r="C852" s="168"/>
      <c r="D852" s="107"/>
      <c r="F852" s="103"/>
      <c r="G852" s="103"/>
      <c r="H852" s="103"/>
      <c r="K852" s="109"/>
      <c r="L852" s="103"/>
      <c r="M852" s="103"/>
      <c r="N852" s="103"/>
      <c r="O852" s="103"/>
      <c r="Q852" s="103"/>
    </row>
    <row r="853" spans="2:17" ht="22.8" x14ac:dyDescent="0.3">
      <c r="B853" s="180"/>
      <c r="C853" s="168"/>
      <c r="D853" s="107"/>
      <c r="F853" s="103"/>
      <c r="G853" s="103"/>
      <c r="H853" s="103"/>
      <c r="K853" s="109"/>
      <c r="L853" s="103"/>
      <c r="M853" s="103"/>
      <c r="N853" s="103"/>
      <c r="O853" s="103"/>
      <c r="Q853" s="103"/>
    </row>
    <row r="854" spans="2:17" ht="22.8" x14ac:dyDescent="0.3">
      <c r="B854" s="180"/>
      <c r="C854" s="168"/>
      <c r="D854" s="107"/>
      <c r="F854" s="103"/>
      <c r="G854" s="103"/>
      <c r="H854" s="103"/>
      <c r="K854" s="109"/>
      <c r="L854" s="103"/>
      <c r="M854" s="103"/>
      <c r="N854" s="103"/>
      <c r="O854" s="103"/>
      <c r="Q854" s="103"/>
    </row>
    <row r="855" spans="2:17" thickBot="1" x14ac:dyDescent="0.35">
      <c r="B855" s="180"/>
      <c r="C855" s="168"/>
      <c r="D855" s="107"/>
      <c r="F855" s="103"/>
      <c r="G855" s="103"/>
      <c r="H855" s="103"/>
      <c r="K855" s="109"/>
      <c r="L855" s="103"/>
      <c r="M855" s="103"/>
      <c r="N855" s="103"/>
      <c r="O855" s="103"/>
      <c r="Q855" s="103"/>
    </row>
  </sheetData>
  <dataConsolidate/>
  <mergeCells count="308">
    <mergeCell ref="A188:A207"/>
    <mergeCell ref="E1:G1"/>
    <mergeCell ref="K334:K337"/>
    <mergeCell ref="K338:K355"/>
    <mergeCell ref="L338:L355"/>
    <mergeCell ref="K358:K361"/>
    <mergeCell ref="L448:L456"/>
    <mergeCell ref="L459:L471"/>
    <mergeCell ref="L24:L36"/>
    <mergeCell ref="L38:L52"/>
    <mergeCell ref="L66:L85"/>
    <mergeCell ref="L87:L116"/>
    <mergeCell ref="L118:L129"/>
    <mergeCell ref="L131:L158"/>
    <mergeCell ref="L159:L171"/>
    <mergeCell ref="L173:L187"/>
    <mergeCell ref="L322:L337"/>
    <mergeCell ref="L358:L381"/>
    <mergeCell ref="K463:K467"/>
    <mergeCell ref="K382:K387"/>
    <mergeCell ref="K388:K389"/>
    <mergeCell ref="K390:K393"/>
    <mergeCell ref="K394:K397"/>
    <mergeCell ref="K362:K364"/>
    <mergeCell ref="K365:K370"/>
    <mergeCell ref="K371:K376"/>
    <mergeCell ref="K377:K381"/>
    <mergeCell ref="K468:K469"/>
    <mergeCell ref="K470:K471"/>
    <mergeCell ref="K178:K182"/>
    <mergeCell ref="K183:K187"/>
    <mergeCell ref="E246:Q247"/>
    <mergeCell ref="K328:K329"/>
    <mergeCell ref="K330:K333"/>
    <mergeCell ref="K317:K321"/>
    <mergeCell ref="K322:K327"/>
    <mergeCell ref="K279:K284"/>
    <mergeCell ref="K285:K292"/>
    <mergeCell ref="K293:K295"/>
    <mergeCell ref="K298:K301"/>
    <mergeCell ref="K302:K304"/>
    <mergeCell ref="K305:K310"/>
    <mergeCell ref="K311:K316"/>
    <mergeCell ref="L279:L295"/>
    <mergeCell ref="L298:L321"/>
    <mergeCell ref="K261:K263"/>
    <mergeCell ref="K265:K266"/>
    <mergeCell ref="K267:K268"/>
    <mergeCell ref="K269:K271"/>
    <mergeCell ref="K273:K277"/>
    <mergeCell ref="L273:L277"/>
    <mergeCell ref="L248:L263"/>
    <mergeCell ref="L265:L271"/>
    <mergeCell ref="K228:K232"/>
    <mergeCell ref="K234:K240"/>
    <mergeCell ref="K241:K245"/>
    <mergeCell ref="K248:K254"/>
    <mergeCell ref="K255:K260"/>
    <mergeCell ref="L218:L232"/>
    <mergeCell ref="L234:L245"/>
    <mergeCell ref="K199:K205"/>
    <mergeCell ref="K206:K207"/>
    <mergeCell ref="K209:K213"/>
    <mergeCell ref="K214:K217"/>
    <mergeCell ref="K218:K227"/>
    <mergeCell ref="L199:L207"/>
    <mergeCell ref="L209:L217"/>
    <mergeCell ref="L190:L197"/>
    <mergeCell ref="K122:K127"/>
    <mergeCell ref="K128:K129"/>
    <mergeCell ref="K131:K137"/>
    <mergeCell ref="K138:K140"/>
    <mergeCell ref="K95:K100"/>
    <mergeCell ref="K101:K110"/>
    <mergeCell ref="K111:K114"/>
    <mergeCell ref="K115:K116"/>
    <mergeCell ref="K168:K171"/>
    <mergeCell ref="K175:K177"/>
    <mergeCell ref="K190:K193"/>
    <mergeCell ref="K194:K197"/>
    <mergeCell ref="K141:K143"/>
    <mergeCell ref="K144:K149"/>
    <mergeCell ref="K150:K155"/>
    <mergeCell ref="K156:K158"/>
    <mergeCell ref="K159:K167"/>
    <mergeCell ref="K73:K78"/>
    <mergeCell ref="K79:K85"/>
    <mergeCell ref="E2:H2"/>
    <mergeCell ref="A2:D2"/>
    <mergeCell ref="K173:K174"/>
    <mergeCell ref="J2:O2"/>
    <mergeCell ref="A3:B3"/>
    <mergeCell ref="K5:K12"/>
    <mergeCell ref="L5:L12"/>
    <mergeCell ref="K14:K22"/>
    <mergeCell ref="L14:L22"/>
    <mergeCell ref="A4:D4"/>
    <mergeCell ref="B5:B12"/>
    <mergeCell ref="C5:C12"/>
    <mergeCell ref="C14:C22"/>
    <mergeCell ref="B14:B22"/>
    <mergeCell ref="A5:A22"/>
    <mergeCell ref="L55:L64"/>
    <mergeCell ref="A24:A52"/>
    <mergeCell ref="C24:C31"/>
    <mergeCell ref="B24:B31"/>
    <mergeCell ref="B32:B36"/>
    <mergeCell ref="C32:C36"/>
    <mergeCell ref="B188:D188"/>
    <mergeCell ref="B246:D246"/>
    <mergeCell ref="C265:C266"/>
    <mergeCell ref="B265:B266"/>
    <mergeCell ref="B267:B268"/>
    <mergeCell ref="B269:B271"/>
    <mergeCell ref="K38:K41"/>
    <mergeCell ref="K24:K31"/>
    <mergeCell ref="K32:K36"/>
    <mergeCell ref="K42:K45"/>
    <mergeCell ref="K46:K52"/>
    <mergeCell ref="K55:K64"/>
    <mergeCell ref="K66:K72"/>
    <mergeCell ref="K87:K94"/>
    <mergeCell ref="K118:K121"/>
    <mergeCell ref="C79:C85"/>
    <mergeCell ref="B118:B121"/>
    <mergeCell ref="C118:C121"/>
    <mergeCell ref="B122:B127"/>
    <mergeCell ref="C122:C127"/>
    <mergeCell ref="B156:B158"/>
    <mergeCell ref="C156:C158"/>
    <mergeCell ref="B159:B167"/>
    <mergeCell ref="C159:C167"/>
    <mergeCell ref="B38:B41"/>
    <mergeCell ref="C38:C41"/>
    <mergeCell ref="B42:B45"/>
    <mergeCell ref="C42:C45"/>
    <mergeCell ref="B46:B52"/>
    <mergeCell ref="C46:C52"/>
    <mergeCell ref="B53:D53"/>
    <mergeCell ref="C55:C64"/>
    <mergeCell ref="B55:B64"/>
    <mergeCell ref="B66:B72"/>
    <mergeCell ref="C66:C72"/>
    <mergeCell ref="B73:B78"/>
    <mergeCell ref="C73:C78"/>
    <mergeCell ref="B79:B85"/>
    <mergeCell ref="A55:A85"/>
    <mergeCell ref="A86:A129"/>
    <mergeCell ref="B128:B129"/>
    <mergeCell ref="C128:C129"/>
    <mergeCell ref="B131:B137"/>
    <mergeCell ref="C131:C137"/>
    <mergeCell ref="A130:A158"/>
    <mergeCell ref="B87:B94"/>
    <mergeCell ref="C87:C94"/>
    <mergeCell ref="B95:B100"/>
    <mergeCell ref="C95:C100"/>
    <mergeCell ref="B101:B110"/>
    <mergeCell ref="C101:C110"/>
    <mergeCell ref="B111:B114"/>
    <mergeCell ref="B115:B116"/>
    <mergeCell ref="C111:C114"/>
    <mergeCell ref="C115:C116"/>
    <mergeCell ref="B138:B140"/>
    <mergeCell ref="C138:C140"/>
    <mergeCell ref="B141:B143"/>
    <mergeCell ref="C141:C143"/>
    <mergeCell ref="B144:B149"/>
    <mergeCell ref="C144:C149"/>
    <mergeCell ref="B150:B155"/>
    <mergeCell ref="C150:C155"/>
    <mergeCell ref="C168:C171"/>
    <mergeCell ref="B168:B171"/>
    <mergeCell ref="B175:B177"/>
    <mergeCell ref="C175:C177"/>
    <mergeCell ref="B178:B182"/>
    <mergeCell ref="C178:C182"/>
    <mergeCell ref="A159:A187"/>
    <mergeCell ref="B173:B174"/>
    <mergeCell ref="C173:C174"/>
    <mergeCell ref="B183:B187"/>
    <mergeCell ref="C183:C187"/>
    <mergeCell ref="B234:B240"/>
    <mergeCell ref="C234:C240"/>
    <mergeCell ref="A218:A245"/>
    <mergeCell ref="B241:B245"/>
    <mergeCell ref="C241:C245"/>
    <mergeCell ref="B190:B193"/>
    <mergeCell ref="C190:C193"/>
    <mergeCell ref="B194:B197"/>
    <mergeCell ref="C194:C197"/>
    <mergeCell ref="B199:B205"/>
    <mergeCell ref="B206:B207"/>
    <mergeCell ref="C206:C207"/>
    <mergeCell ref="C199:C205"/>
    <mergeCell ref="B209:B213"/>
    <mergeCell ref="C209:C213"/>
    <mergeCell ref="B214:B217"/>
    <mergeCell ref="C214:C217"/>
    <mergeCell ref="B218:B227"/>
    <mergeCell ref="C218:C227"/>
    <mergeCell ref="B228:B232"/>
    <mergeCell ref="C228:C232"/>
    <mergeCell ref="A208:A217"/>
    <mergeCell ref="B248:B254"/>
    <mergeCell ref="C248:C254"/>
    <mergeCell ref="B255:B260"/>
    <mergeCell ref="C255:C260"/>
    <mergeCell ref="B261:B263"/>
    <mergeCell ref="C261:C263"/>
    <mergeCell ref="A248:A271"/>
    <mergeCell ref="C267:C268"/>
    <mergeCell ref="C269:C271"/>
    <mergeCell ref="B273:B277"/>
    <mergeCell ref="C273:C277"/>
    <mergeCell ref="B279:B284"/>
    <mergeCell ref="C279:C284"/>
    <mergeCell ref="B285:B292"/>
    <mergeCell ref="C285:C292"/>
    <mergeCell ref="A273:A295"/>
    <mergeCell ref="B293:B295"/>
    <mergeCell ref="C293:C295"/>
    <mergeCell ref="B330:B333"/>
    <mergeCell ref="C330:C333"/>
    <mergeCell ref="A322:A337"/>
    <mergeCell ref="B334:B337"/>
    <mergeCell ref="C334:C337"/>
    <mergeCell ref="B296:D296"/>
    <mergeCell ref="B298:B301"/>
    <mergeCell ref="C298:C301"/>
    <mergeCell ref="B302:B304"/>
    <mergeCell ref="C302:C304"/>
    <mergeCell ref="B305:B310"/>
    <mergeCell ref="C305:C310"/>
    <mergeCell ref="B311:B316"/>
    <mergeCell ref="C311:C316"/>
    <mergeCell ref="B317:B321"/>
    <mergeCell ref="C317:C321"/>
    <mergeCell ref="A298:A321"/>
    <mergeCell ref="B322:B327"/>
    <mergeCell ref="C322:C327"/>
    <mergeCell ref="B328:B329"/>
    <mergeCell ref="C328:C329"/>
    <mergeCell ref="B371:B376"/>
    <mergeCell ref="C371:C376"/>
    <mergeCell ref="A357:A381"/>
    <mergeCell ref="B338:B355"/>
    <mergeCell ref="C338:C355"/>
    <mergeCell ref="A338:A356"/>
    <mergeCell ref="B356:D356"/>
    <mergeCell ref="B358:B361"/>
    <mergeCell ref="C358:C361"/>
    <mergeCell ref="B362:B364"/>
    <mergeCell ref="C362:C364"/>
    <mergeCell ref="B365:B370"/>
    <mergeCell ref="C365:C370"/>
    <mergeCell ref="B377:B381"/>
    <mergeCell ref="C377:C381"/>
    <mergeCell ref="B382:B387"/>
    <mergeCell ref="C382:C387"/>
    <mergeCell ref="B388:B389"/>
    <mergeCell ref="C388:C389"/>
    <mergeCell ref="B390:B393"/>
    <mergeCell ref="C390:C393"/>
    <mergeCell ref="A382:A397"/>
    <mergeCell ref="B394:B397"/>
    <mergeCell ref="C394:C397"/>
    <mergeCell ref="A457:A471"/>
    <mergeCell ref="A413:A456"/>
    <mergeCell ref="C398:C412"/>
    <mergeCell ref="L382:L397"/>
    <mergeCell ref="B398:B412"/>
    <mergeCell ref="A398:A412"/>
    <mergeCell ref="B413:D413"/>
    <mergeCell ref="B415:B421"/>
    <mergeCell ref="C415:C421"/>
    <mergeCell ref="B422:B432"/>
    <mergeCell ref="C422:C432"/>
    <mergeCell ref="K415:K421"/>
    <mergeCell ref="K422:K432"/>
    <mergeCell ref="L415:L446"/>
    <mergeCell ref="K448:K450"/>
    <mergeCell ref="K451:K453"/>
    <mergeCell ref="K454:K456"/>
    <mergeCell ref="K459:K462"/>
    <mergeCell ref="K398:K412"/>
    <mergeCell ref="L398:L412"/>
    <mergeCell ref="K433:K434"/>
    <mergeCell ref="K435:K446"/>
    <mergeCell ref="B457:D457"/>
    <mergeCell ref="B459:B462"/>
    <mergeCell ref="C459:C462"/>
    <mergeCell ref="B463:B467"/>
    <mergeCell ref="C463:C467"/>
    <mergeCell ref="B468:B469"/>
    <mergeCell ref="C468:C469"/>
    <mergeCell ref="B470:B471"/>
    <mergeCell ref="C470:C471"/>
    <mergeCell ref="B433:B434"/>
    <mergeCell ref="C433:C434"/>
    <mergeCell ref="B435:B446"/>
    <mergeCell ref="C435:C446"/>
    <mergeCell ref="B448:B450"/>
    <mergeCell ref="C448:C450"/>
    <mergeCell ref="B451:B453"/>
    <mergeCell ref="C451:C453"/>
    <mergeCell ref="B454:B456"/>
    <mergeCell ref="C454:C456"/>
  </mergeCells>
  <conditionalFormatting sqref="C5">
    <cfRule type="expression" dxfId="1011" priority="536">
      <formula>COUNTIF($J5:$J12, 0)&gt;0</formula>
    </cfRule>
  </conditionalFormatting>
  <conditionalFormatting sqref="C5">
    <cfRule type="expression" dxfId="1010" priority="537">
      <formula>AND($J5=0, $J6=0, $J7=0, $J8=0, $J9=0, $J10=0, $J11=0, $J12=0, $J13=0, $J14=0, $J5&lt;&gt;"", $J6&lt;&gt;"", $J7&lt;&gt;"", $J8&lt;&gt;"", $J9&lt;&gt;"", $J10&lt;&gt;"", $J11&lt;&gt;"", $J12&lt;&gt;"")</formula>
    </cfRule>
    <cfRule type="expression" dxfId="1009" priority="538">
      <formula>AND($J5=1, $J6=1, $J7=1, $J8=1, $J9=1, $J10=1, $J11=1, $J12=1)</formula>
    </cfRule>
  </conditionalFormatting>
  <conditionalFormatting sqref="D5:D12">
    <cfRule type="expression" dxfId="1008" priority="533">
      <formula>AND($J5=0, $J5&lt;&gt;"")</formula>
    </cfRule>
    <cfRule type="expression" dxfId="1007" priority="534">
      <formula>$J5=1</formula>
    </cfRule>
    <cfRule type="expression" dxfId="1006" priority="535">
      <formula>$E$4("Mapped")</formula>
    </cfRule>
  </conditionalFormatting>
  <conditionalFormatting sqref="B5">
    <cfRule type="expression" dxfId="1005" priority="531">
      <formula>AND($J5=0, $J6=0, $J7=0, $J8=0, $J9=0, $J5&lt;&gt;"", $J6&lt;&gt;"", $J7&lt;&gt;"", $J8&lt;&gt;"", $J9&lt;&gt;"", $J10&lt;&gt;"", $J11&lt;&gt;"", $J12&lt;&gt;"")</formula>
    </cfRule>
    <cfRule type="expression" dxfId="1004" priority="532">
      <formula>AND($J5=1, $J6=1, $J7=1, $J8=1, $J9=1, $J10=1, $J11=1, $J12=1)</formula>
    </cfRule>
  </conditionalFormatting>
  <conditionalFormatting sqref="B5">
    <cfRule type="expression" dxfId="1003" priority="530">
      <formula>COUNTIF($J5:$J12, 0)&gt;0</formula>
    </cfRule>
  </conditionalFormatting>
  <conditionalFormatting sqref="B14">
    <cfRule type="expression" dxfId="1002" priority="523">
      <formula>AND($J14=0, $J15=0, $J16=0, $J17=0, $J18=0, $J14&lt;&gt;"", $J15&lt;&gt;"", $J16&lt;&gt;"", $J17&lt;&gt;"", $J18&lt;&gt;"", $J19&lt;&gt;"", $J20&lt;&gt;"", $J21&lt;&gt;"", $J22&lt;&gt;"")</formula>
    </cfRule>
    <cfRule type="expression" dxfId="1001" priority="524">
      <formula>AND($J14=1, $J15=1, $J16=1, $J17=1, $J18=1, $J19=1, $J20=1, $J21=1, $J22=1)</formula>
    </cfRule>
  </conditionalFormatting>
  <conditionalFormatting sqref="B14:C14">
    <cfRule type="expression" dxfId="1000" priority="522">
      <formula>COUNTIF($J14:$J22, 0)&gt;0</formula>
    </cfRule>
  </conditionalFormatting>
  <conditionalFormatting sqref="C14">
    <cfRule type="expression" dxfId="999" priority="525">
      <formula>AND($J14=0, $J15=0, $J16=0, $J17=0, $J18=0, $J19=0, $J20=0, $J21=0, $J22=0, $J23=0, $J14&lt;&gt;"", $J15&lt;&gt;"", $J16&lt;&gt;"", $J17&lt;&gt;"", $J18&lt;&gt;"", $J19&lt;&gt;"", $J20&lt;&gt;"", $J21&lt;&gt;"", $J22&lt;&gt;"")</formula>
    </cfRule>
    <cfRule type="expression" dxfId="998" priority="526">
      <formula>AND($J14=1, $J15=1, $J16=1, $J17=1, $J18=1, $J19=1, $J20=1, $J21=1, $J22=1)</formula>
    </cfRule>
  </conditionalFormatting>
  <conditionalFormatting sqref="D14:D22">
    <cfRule type="expression" dxfId="997" priority="527">
      <formula>AND($J14=0, $J14&lt;&gt;"")</formula>
    </cfRule>
    <cfRule type="expression" dxfId="996" priority="528">
      <formula>$J14=1</formula>
    </cfRule>
    <cfRule type="expression" dxfId="995" priority="529">
      <formula>$E$4("Mapped")</formula>
    </cfRule>
  </conditionalFormatting>
  <conditionalFormatting sqref="C24">
    <cfRule type="expression" dxfId="994" priority="519">
      <formula>COUNTIF($J24:$J31, 0)&gt;0</formula>
    </cfRule>
  </conditionalFormatting>
  <conditionalFormatting sqref="C24">
    <cfRule type="expression" dxfId="993" priority="520">
      <formula>AND($J24=0, $J25=0, $J26=0, $J27=0, $J28=0, $J29=0, $J30=0, $J31=0, $J32=0, $J33=0, $J24&lt;&gt;"", $J25&lt;&gt;"", $J26&lt;&gt;"", $J27&lt;&gt;"", $J28&lt;&gt;"", $J29&lt;&gt;"", $J30&lt;&gt;"", $J31&lt;&gt;"")</formula>
    </cfRule>
    <cfRule type="expression" dxfId="992" priority="521">
      <formula>AND($J24=1, $J25=1, $J26=1, $J27=1, $J28=1, $J29=1, $J30=1, $J31=1)</formula>
    </cfRule>
  </conditionalFormatting>
  <conditionalFormatting sqref="D24:D31">
    <cfRule type="expression" dxfId="991" priority="516">
      <formula>AND($J24=0, $J24&lt;&gt;"")</formula>
    </cfRule>
    <cfRule type="expression" dxfId="990" priority="517">
      <formula>$J24=1</formula>
    </cfRule>
    <cfRule type="expression" dxfId="989" priority="518">
      <formula>$E$4("Mapped")</formula>
    </cfRule>
  </conditionalFormatting>
  <conditionalFormatting sqref="B24">
    <cfRule type="expression" dxfId="988" priority="514">
      <formula>AND($J24=0, $J25=0, $J26=0, $J27=0, $J28=0, $J24&lt;&gt;"", $J25&lt;&gt;"", $J26&lt;&gt;"", $J27&lt;&gt;"", $J28&lt;&gt;"", $J29&lt;&gt;"", $J30&lt;&gt;"", $J31&lt;&gt;"")</formula>
    </cfRule>
    <cfRule type="expression" dxfId="987" priority="515">
      <formula>AND($J24=1, $J25=1, $J26=1, $J27=1, $J28=1, $J29=1, $J30=1, $J31=1)</formula>
    </cfRule>
  </conditionalFormatting>
  <conditionalFormatting sqref="B24">
    <cfRule type="expression" dxfId="986" priority="513">
      <formula>COUNTIF($J24:$J31, 0)&gt;0</formula>
    </cfRule>
  </conditionalFormatting>
  <conditionalFormatting sqref="B32:C32">
    <cfRule type="expression" dxfId="985" priority="510">
      <formula>COUNTIF($J32:$J36, 0)&gt;0</formula>
    </cfRule>
    <cfRule type="expression" dxfId="984" priority="511">
      <formula>AND($J32=0, $J33=0, $J34=0, $J35=0, $J36=0, $J32&lt;&gt;"", $J33&lt;&gt;"", $J34&lt;&gt;"", $J35&lt;&gt;"", $J36&lt;&gt;"")</formula>
    </cfRule>
    <cfRule type="expression" dxfId="983" priority="512">
      <formula>AND($J32=1, $J33=1, $J34=1, $J35=1, $J36=1)</formula>
    </cfRule>
  </conditionalFormatting>
  <conditionalFormatting sqref="D32:D36">
    <cfRule type="expression" dxfId="982" priority="507">
      <formula>AND($J32=0, $J32&lt;&gt;"")</formula>
    </cfRule>
    <cfRule type="expression" dxfId="981" priority="508">
      <formula>$J32=1</formula>
    </cfRule>
    <cfRule type="expression" dxfId="980" priority="509">
      <formula>$E$4("Mapped")</formula>
    </cfRule>
  </conditionalFormatting>
  <conditionalFormatting sqref="B38:C38">
    <cfRule type="expression" dxfId="979" priority="504">
      <formula>COUNTIF($J38:$J41, 0)&gt;0</formula>
    </cfRule>
    <cfRule type="expression" dxfId="978" priority="505">
      <formula>AND($J38=0, $J39=0, $J40=0, $J41=0, $J38&lt;&gt;"", $J39&lt;&gt;"", $J40&lt;&gt;"", $J41&lt;&gt;"")</formula>
    </cfRule>
    <cfRule type="expression" dxfId="977" priority="506">
      <formula>AND($J38=1, $J39=1, $J40=1, $J41=1)</formula>
    </cfRule>
  </conditionalFormatting>
  <conditionalFormatting sqref="D38:D45">
    <cfRule type="expression" dxfId="976" priority="501">
      <formula>AND($J38=0, $J38&lt;&gt;"")</formula>
    </cfRule>
    <cfRule type="expression" dxfId="975" priority="502">
      <formula>$J38=1</formula>
    </cfRule>
    <cfRule type="expression" dxfId="974" priority="503">
      <formula>$E$4("Mapped")</formula>
    </cfRule>
  </conditionalFormatting>
  <conditionalFormatting sqref="B42:C42">
    <cfRule type="expression" dxfId="973" priority="498">
      <formula>COUNTIF($J42:$J45, 0)&gt;0</formula>
    </cfRule>
    <cfRule type="expression" dxfId="972" priority="499">
      <formula>AND($J42=0, $J43=0, $J44=0, $J45=0, $J42&lt;&gt;"", $J43&lt;&gt;"", $J44&lt;&gt;"", $J45&lt;&gt;"")</formula>
    </cfRule>
    <cfRule type="expression" dxfId="971" priority="500">
      <formula>AND($J42=1, $J43=1, $J44=1, $J45=1)</formula>
    </cfRule>
  </conditionalFormatting>
  <conditionalFormatting sqref="B46:C46">
    <cfRule type="expression" dxfId="970" priority="492">
      <formula>COUNTIF($J46:$J52, 0)&gt;0</formula>
    </cfRule>
    <cfRule type="expression" dxfId="969" priority="493">
      <formula>AND($J46=0, $J47=0, $J48=0, $J49=0, $J50=0, $J51=0, $J52=0, $J46&lt;&gt;"", $J47&lt;&gt;"", $J48&lt;&gt;"", $J49&lt;&gt;"", $J50&lt;&gt;"", $J51&lt;&gt;"", $J52&lt;&gt;"")</formula>
    </cfRule>
    <cfRule type="expression" dxfId="968" priority="494">
      <formula>AND($J46=1, $J47=1, $J48=1, $J49=1, $J50=1, $J51=1, $J52=1)</formula>
    </cfRule>
  </conditionalFormatting>
  <conditionalFormatting sqref="D46:D52">
    <cfRule type="expression" dxfId="967" priority="495">
      <formula>AND($J46=0, $J46&lt;&gt;"")</formula>
    </cfRule>
    <cfRule type="expression" dxfId="966" priority="496">
      <formula>$J46=1</formula>
    </cfRule>
    <cfRule type="expression" dxfId="965" priority="497">
      <formula>$E$4("Mapped")</formula>
    </cfRule>
  </conditionalFormatting>
  <conditionalFormatting sqref="B55">
    <cfRule type="expression" dxfId="964" priority="480">
      <formula>COUNTIF($J55:$J64, 0)&gt;0</formula>
    </cfRule>
    <cfRule type="expression" dxfId="963" priority="481">
      <formula>AND($J55=0, $J56=0, $J57=0, $J58=0, $J59=0, $J60=0, $J61=0, $J62=0, $J63=0, $J64=0, $J55&lt;&gt;"", $J56&lt;&gt;"", $J57&lt;&gt;"", $J58&lt;&gt;"", $J59&lt;&gt;"", $J60&lt;&gt;"", $J61&lt;&gt;"", $J62&lt;&gt;"", $J63&lt;&gt;"", $J64&lt;&gt;"")</formula>
    </cfRule>
    <cfRule type="expression" dxfId="962" priority="482">
      <formula>AND($J55=1, $J56=1, $J57=1, $J58=1, $J59=1, $J60=1, $J61=1, $J62=1, $J63=1, $J64=1)</formula>
    </cfRule>
  </conditionalFormatting>
  <conditionalFormatting sqref="C55">
    <cfRule type="expression" dxfId="961" priority="483">
      <formula>COUNTIF($J55:$J64, 0)&gt;0</formula>
    </cfRule>
    <cfRule type="expression" dxfId="960" priority="484">
      <formula>AND($J55=0, $J56=0, $J57=0, $J58=0, $J59=0, $J60=0, $J61=0, $J62=0, $J63=0, $J64=0, $J55&lt;&gt;"", $J56&lt;&gt;"", $J57&lt;&gt;"", $J58&lt;&gt;"", $J59&lt;&gt;"", $J60&lt;&gt;"", $J61&lt;&gt;"", $J62&lt;&gt;"", $J63&lt;&gt;"", $J64&lt;&gt;"")</formula>
    </cfRule>
    <cfRule type="expression" dxfId="959" priority="485">
      <formula>AND($J55=1, $J56=1, $J57=1, $J58=1, $J59=1, $J60=1, $J61=1, $J62=1, $J63=1, $J64=1)</formula>
    </cfRule>
  </conditionalFormatting>
  <conditionalFormatting sqref="D55:D64">
    <cfRule type="expression" dxfId="958" priority="486">
      <formula>AND($J55=0, $J55&lt;&gt;"")</formula>
    </cfRule>
    <cfRule type="expression" dxfId="957" priority="487">
      <formula>$J55=1</formula>
    </cfRule>
    <cfRule type="expression" dxfId="956" priority="488">
      <formula>$E$4("Mapped")</formula>
    </cfRule>
  </conditionalFormatting>
  <conditionalFormatting sqref="B66:C66">
    <cfRule type="expression" dxfId="955" priority="474">
      <formula>COUNTIF($J66:$J72, 0)&gt;0</formula>
    </cfRule>
    <cfRule type="expression" dxfId="954" priority="475">
      <formula>AND($J66=0, $J67=0, $J68=0, $J69=0, $J70=0, $J71=0, $J72=0, $J66&lt;&gt;"", $J67&lt;&gt;"", $J68&lt;&gt;"", $J69&lt;&gt;"", $J70&lt;&gt;"", $J71&lt;&gt;"", $J72&lt;&gt;"")</formula>
    </cfRule>
    <cfRule type="expression" dxfId="953" priority="476">
      <formula>AND($J66=1, $J67=1, $J68=1, $J69=1, $J70=1, $J71=1, $J72=1)</formula>
    </cfRule>
  </conditionalFormatting>
  <conditionalFormatting sqref="D66:D72">
    <cfRule type="expression" dxfId="952" priority="477">
      <formula>AND($J66=0, $J66&lt;&gt;"")</formula>
    </cfRule>
    <cfRule type="expression" dxfId="951" priority="478">
      <formula>$J66=1</formula>
    </cfRule>
    <cfRule type="expression" dxfId="950" priority="479">
      <formula>$E$4("Mapped")</formula>
    </cfRule>
  </conditionalFormatting>
  <conditionalFormatting sqref="B73">
    <cfRule type="expression" dxfId="949" priority="467">
      <formula>AND($J73=0, $J74=0, $J75=0, $J76=0, $J77=0, $J73&lt;&gt;"", $J74&lt;&gt;"", $J75&lt;&gt;"", $J76&lt;&gt;"", $J77&lt;&gt;"", $J78&lt;&gt;"")</formula>
    </cfRule>
    <cfRule type="expression" dxfId="948" priority="468">
      <formula>AND($J73=1, $J74=1, $J75=1, $J76=1, $J77=1, $J78=1)</formula>
    </cfRule>
  </conditionalFormatting>
  <conditionalFormatting sqref="B73:C73">
    <cfRule type="expression" dxfId="947" priority="466">
      <formula>COUNTIF($J73:$J78, 0)&gt;0</formula>
    </cfRule>
  </conditionalFormatting>
  <conditionalFormatting sqref="C73">
    <cfRule type="expression" dxfId="946" priority="469">
      <formula>AND($J73=0, $J74=0, $J75=0, $J76=0, $J77=0, $J78=0, $J73&lt;&gt;"", $J74&lt;&gt;"", $J75&lt;&gt;"", $J76&lt;&gt;"", $J77&lt;&gt;"", $J78&lt;&gt;"")</formula>
    </cfRule>
    <cfRule type="expression" dxfId="945" priority="470">
      <formula>AND($J73=1, $J74=1, $J75=1, $J76=1, $J77=1, $J78=1)</formula>
    </cfRule>
  </conditionalFormatting>
  <conditionalFormatting sqref="D73:D78">
    <cfRule type="expression" dxfId="944" priority="471">
      <formula>AND($J73=0, $J73&lt;&gt;"")</formula>
    </cfRule>
    <cfRule type="expression" dxfId="943" priority="472">
      <formula>$J73=1</formula>
    </cfRule>
    <cfRule type="expression" dxfId="942" priority="473">
      <formula>$E$4("Mapped")</formula>
    </cfRule>
  </conditionalFormatting>
  <conditionalFormatting sqref="B79:C79">
    <cfRule type="expression" dxfId="941" priority="460">
      <formula>COUNTIF($J79:$J85, 0)&gt;0</formula>
    </cfRule>
    <cfRule type="expression" dxfId="940" priority="461">
      <formula>AND($J79=0, $J80=0, $J81=0, $J82=0, $J83=0, $J84=0, $J85=0, $J79&lt;&gt;"", $J80&lt;&gt;"", $J81&lt;&gt;"", $J82&lt;&gt;"", $J83&lt;&gt;"", $J84&lt;&gt;"", $J85&lt;&gt;"")</formula>
    </cfRule>
    <cfRule type="expression" dxfId="939" priority="462">
      <formula>AND($J79=1, $J80=1, $J81=1, $J82=1, $J83=1, $J84=1, $J85=1)</formula>
    </cfRule>
  </conditionalFormatting>
  <conditionalFormatting sqref="D79:D85">
    <cfRule type="expression" dxfId="938" priority="463">
      <formula>AND($J79=0, $J79&lt;&gt;"")</formula>
    </cfRule>
    <cfRule type="expression" dxfId="937" priority="464">
      <formula>$J79=1</formula>
    </cfRule>
    <cfRule type="expression" dxfId="936" priority="465">
      <formula>$E$4("Mapped")</formula>
    </cfRule>
  </conditionalFormatting>
  <conditionalFormatting sqref="C87">
    <cfRule type="expression" dxfId="935" priority="457">
      <formula>COUNTIF($J87:$J94, 0)&gt;0</formula>
    </cfRule>
  </conditionalFormatting>
  <conditionalFormatting sqref="C87">
    <cfRule type="expression" dxfId="934" priority="458">
      <formula>AND($J87=0, $J88=0, $J89=0, $J90=0, $J91=0, $J92=0, $J93=0, $J94=0, $J95=0, $J96=0, $J87&lt;&gt;"", $J88&lt;&gt;"", $J89&lt;&gt;"", $J90&lt;&gt;"", $J91&lt;&gt;"", $J92&lt;&gt;"", $J93&lt;&gt;"", $J94&lt;&gt;"")</formula>
    </cfRule>
    <cfRule type="expression" dxfId="933" priority="459">
      <formula>AND($J87=1, $J88=1, $J89=1, $J90=1, $J91=1, $J92=1, $J93=1, $J94=1)</formula>
    </cfRule>
  </conditionalFormatting>
  <conditionalFormatting sqref="D87:D94">
    <cfRule type="expression" dxfId="932" priority="454">
      <formula>AND($J87=0, $J87&lt;&gt;"")</formula>
    </cfRule>
    <cfRule type="expression" dxfId="931" priority="455">
      <formula>$J87=1</formula>
    </cfRule>
    <cfRule type="expression" dxfId="930" priority="456">
      <formula>$E$4("Mapped")</formula>
    </cfRule>
  </conditionalFormatting>
  <conditionalFormatting sqref="B87">
    <cfRule type="expression" dxfId="929" priority="452">
      <formula>AND($J87=0, $J88=0, $J89=0, $J90=0, $J91=0, $J87&lt;&gt;"", $J88&lt;&gt;"", $J89&lt;&gt;"", $J90&lt;&gt;"", $J91&lt;&gt;"", $J92&lt;&gt;"", $J93&lt;&gt;"", $J94&lt;&gt;"")</formula>
    </cfRule>
    <cfRule type="expression" dxfId="928" priority="453">
      <formula>AND($J87=1, $J88=1, $J89=1, $J90=1, $J91=1, $J92=1, $J93=1, $J94=1)</formula>
    </cfRule>
  </conditionalFormatting>
  <conditionalFormatting sqref="B87">
    <cfRule type="expression" dxfId="927" priority="451">
      <formula>COUNTIF($J87:$J94, 0)&gt;0</formula>
    </cfRule>
  </conditionalFormatting>
  <conditionalFormatting sqref="B95">
    <cfRule type="expression" dxfId="926" priority="444">
      <formula>AND($J95=0, $J96=0, $J97=0, $J98=0, $J99=0, $J95&lt;&gt;"", $J96&lt;&gt;"", $J97&lt;&gt;"", $J98&lt;&gt;"", $J99&lt;&gt;"", $J100&lt;&gt;"")</formula>
    </cfRule>
    <cfRule type="expression" dxfId="925" priority="445">
      <formula>AND($J95=1, $J96=1, $J97=1, $J98=1, $J99=1, $J100=1)</formula>
    </cfRule>
  </conditionalFormatting>
  <conditionalFormatting sqref="B95:C95">
    <cfRule type="expression" dxfId="924" priority="443">
      <formula>COUNTIF($J95:$J100, 0)&gt;0</formula>
    </cfRule>
  </conditionalFormatting>
  <conditionalFormatting sqref="C95">
    <cfRule type="expression" dxfId="923" priority="446">
      <formula>AND($J95=0, $J96=0, $J97=0, $J98=0, $J99=0, $J100=0, $J95&lt;&gt;"", $J96&lt;&gt;"", $J97&lt;&gt;"", $J98&lt;&gt;"", $J99&lt;&gt;"", $J100&lt;&gt;"")</formula>
    </cfRule>
    <cfRule type="expression" dxfId="922" priority="447">
      <formula>AND($J95=1, $J96=1, $J97=1, $J98=1, $J99=1, $J100=1)</formula>
    </cfRule>
  </conditionalFormatting>
  <conditionalFormatting sqref="D95:D100">
    <cfRule type="expression" dxfId="921" priority="448">
      <formula>AND($J95=0, $J95&lt;&gt;"")</formula>
    </cfRule>
    <cfRule type="expression" dxfId="920" priority="449">
      <formula>$J95=1</formula>
    </cfRule>
    <cfRule type="expression" dxfId="919" priority="450">
      <formula>$E$4("Mapped")</formula>
    </cfRule>
  </conditionalFormatting>
  <conditionalFormatting sqref="B101">
    <cfRule type="expression" dxfId="918" priority="434">
      <formula>COUNTIF($J101:$J110, 0)&gt;0</formula>
    </cfRule>
    <cfRule type="expression" dxfId="917" priority="435">
      <formula>AND($J101=0, $J102=0, $J103=0, $J104=0, $J105=0, $J106=0, $J107=0, $J108=0, $J109=0, $J110=0, $J101&lt;&gt;"", $J102&lt;&gt;"", $J103&lt;&gt;"", $J104&lt;&gt;"", $J105&lt;&gt;"", $J106&lt;&gt;"", $J107&lt;&gt;"", $J108&lt;&gt;"", $J109&lt;&gt;"", $J110&lt;&gt;"")</formula>
    </cfRule>
    <cfRule type="expression" dxfId="916" priority="436">
      <formula>AND($J101=1, $J102=1, $J103=1, $J104=1, $J105=1, $J106=1, $J107=1, $J108=1, $J109=1, $J110=1)</formula>
    </cfRule>
  </conditionalFormatting>
  <conditionalFormatting sqref="C101">
    <cfRule type="expression" dxfId="915" priority="437">
      <formula>COUNTIF($J101:$J110, 0)&gt;0</formula>
    </cfRule>
    <cfRule type="expression" dxfId="914" priority="438">
      <formula>AND($J101=0, $J102=0, $J103=0, $J104=0, $J105=0, $J106=0, $J107=0, $J108=0, $J109=0, $J110=0, $J101&lt;&gt;"", $J102&lt;&gt;"", $J103&lt;&gt;"", $J104&lt;&gt;"", $J105&lt;&gt;"", $J106&lt;&gt;"", $J107&lt;&gt;"", $J108&lt;&gt;"", $J109&lt;&gt;"", $J110&lt;&gt;"")</formula>
    </cfRule>
    <cfRule type="expression" dxfId="913" priority="439">
      <formula>AND($J101=1, $J102=1, $J103=1, $J104=1, $J105=1, $J106=1, $J107=1, $J108=1, $J109=1, $J110=1)</formula>
    </cfRule>
  </conditionalFormatting>
  <conditionalFormatting sqref="D101:D110">
    <cfRule type="expression" dxfId="912" priority="440">
      <formula>AND($J101=0, $J101&lt;&gt;"")</formula>
    </cfRule>
    <cfRule type="expression" dxfId="911" priority="441">
      <formula>$J101=1</formula>
    </cfRule>
    <cfRule type="expression" dxfId="910" priority="442">
      <formula>$E$4("Mapped")</formula>
    </cfRule>
  </conditionalFormatting>
  <conditionalFormatting sqref="B111:C111">
    <cfRule type="expression" dxfId="909" priority="428">
      <formula>COUNTIF($J111:$J114, 0)&gt;0</formula>
    </cfRule>
    <cfRule type="expression" dxfId="908" priority="429">
      <formula>AND($J111=0, $J112=0, $J113=0, $J114=0, $J111&lt;&gt;"", $J112&lt;&gt;"", $J113&lt;&gt;"", $J114&lt;&gt;"")</formula>
    </cfRule>
    <cfRule type="expression" dxfId="907" priority="430">
      <formula>AND($J111=1, $J112=1, $J113=1, $J114=1)</formula>
    </cfRule>
  </conditionalFormatting>
  <conditionalFormatting sqref="D111:D114">
    <cfRule type="expression" dxfId="906" priority="431">
      <formula>AND($J111=0, $J111&lt;&gt;"")</formula>
    </cfRule>
    <cfRule type="expression" dxfId="905" priority="432">
      <formula>$J111=1</formula>
    </cfRule>
    <cfRule type="expression" dxfId="904" priority="433">
      <formula>$E$4("Mapped")</formula>
    </cfRule>
  </conditionalFormatting>
  <conditionalFormatting sqref="B115:C115">
    <cfRule type="expression" dxfId="903" priority="422">
      <formula>COUNTIF($J115:$J116, 0)&gt;0</formula>
    </cfRule>
    <cfRule type="expression" dxfId="902" priority="423">
      <formula>AND($J115=0, $J116=0, $J115&lt;&gt;"", $J116&lt;&gt;"")</formula>
    </cfRule>
    <cfRule type="expression" dxfId="901" priority="424">
      <formula>AND($J115=1, $J116=1)</formula>
    </cfRule>
  </conditionalFormatting>
  <conditionalFormatting sqref="D115:D116">
    <cfRule type="expression" dxfId="900" priority="425">
      <formula>AND($J115=0, $J115&lt;&gt;"")</formula>
    </cfRule>
    <cfRule type="expression" dxfId="899" priority="426">
      <formula>$J115=1</formula>
    </cfRule>
    <cfRule type="expression" dxfId="898" priority="427">
      <formula>$E$4("Mapped")</formula>
    </cfRule>
  </conditionalFormatting>
  <conditionalFormatting sqref="B118:C118">
    <cfRule type="expression" dxfId="897" priority="402">
      <formula>COUNTIF($J118:$J121, 0)&gt;0</formula>
    </cfRule>
    <cfRule type="expression" dxfId="896" priority="403">
      <formula>AND($J118=0, $J119=0, $J120=0, $J121=0, $J118&lt;&gt;"", $J119&lt;&gt;"", $J120&lt;&gt;"", $J121&lt;&gt;"")</formula>
    </cfRule>
    <cfRule type="expression" dxfId="895" priority="404">
      <formula>AND($J118=1, $J119=1, $J120=1, $J121=1)</formula>
    </cfRule>
  </conditionalFormatting>
  <conditionalFormatting sqref="D118:D121">
    <cfRule type="expression" dxfId="894" priority="405">
      <formula>AND($J118=0, $J118&lt;&gt;"")</formula>
    </cfRule>
    <cfRule type="expression" dxfId="893" priority="406">
      <formula>$J118=1</formula>
    </cfRule>
    <cfRule type="expression" dxfId="892" priority="407">
      <formula>$E$4("Mapped")</formula>
    </cfRule>
  </conditionalFormatting>
  <conditionalFormatting sqref="B122">
    <cfRule type="expression" dxfId="891" priority="395">
      <formula>AND($J122=0, $J123=0, $J124=0, $J125=0, $J126=0, $J122&lt;&gt;"", $J123&lt;&gt;"", $J124&lt;&gt;"", $J125&lt;&gt;"", $J126&lt;&gt;"", $J127&lt;&gt;"")</formula>
    </cfRule>
    <cfRule type="expression" dxfId="890" priority="396">
      <formula>AND($J122=1, $J123=1, $J124=1, $J125=1, $J126=1, $J127=1)</formula>
    </cfRule>
  </conditionalFormatting>
  <conditionalFormatting sqref="B122:C122">
    <cfRule type="expression" dxfId="889" priority="394">
      <formula>COUNTIF($J122:$J127, 0)&gt;0</formula>
    </cfRule>
  </conditionalFormatting>
  <conditionalFormatting sqref="C122">
    <cfRule type="expression" dxfId="888" priority="397">
      <formula>AND($J122=0, $J123=0, $J124=0, $J125=0, $J126=0, $J127=0, $J122&lt;&gt;"", $J123&lt;&gt;"", $J124&lt;&gt;"", $J125&lt;&gt;"", $J126&lt;&gt;"", $J127&lt;&gt;"")</formula>
    </cfRule>
    <cfRule type="expression" dxfId="887" priority="398">
      <formula>AND($J122=1, $J123=1, $J124=1, $J125=1, $J126=1, $J127=1)</formula>
    </cfRule>
  </conditionalFormatting>
  <conditionalFormatting sqref="D122:D127">
    <cfRule type="expression" dxfId="886" priority="399">
      <formula>AND($J122=0, $J122&lt;&gt;"")</formula>
    </cfRule>
    <cfRule type="expression" dxfId="885" priority="400">
      <formula>$J122=1</formula>
    </cfRule>
    <cfRule type="expression" dxfId="884" priority="401">
      <formula>$E$4("Mapped")</formula>
    </cfRule>
  </conditionalFormatting>
  <conditionalFormatting sqref="B128:C128">
    <cfRule type="expression" dxfId="883" priority="388">
      <formula>COUNTIF($J128:$J129, 0)&gt;0</formula>
    </cfRule>
    <cfRule type="expression" dxfId="882" priority="389">
      <formula>AND($J128=0, $J129=0, $J128&lt;&gt;"", $J129&lt;&gt;"")</formula>
    </cfRule>
    <cfRule type="expression" dxfId="881" priority="390">
      <formula>AND($J128=1, $J129=1)</formula>
    </cfRule>
  </conditionalFormatting>
  <conditionalFormatting sqref="D128:D129">
    <cfRule type="expression" dxfId="880" priority="391">
      <formula>AND($J128=0, $J128&lt;&gt;"")</formula>
    </cfRule>
    <cfRule type="expression" dxfId="879" priority="392">
      <formula>$J128=1</formula>
    </cfRule>
    <cfRule type="expression" dxfId="878" priority="393">
      <formula>$E$4("Mapped")</formula>
    </cfRule>
  </conditionalFormatting>
  <conditionalFormatting sqref="B131">
    <cfRule type="expression" dxfId="877" priority="379">
      <formula>COUNTIF($J131:$J135, 0)&gt;0</formula>
    </cfRule>
    <cfRule type="expression" dxfId="876" priority="380">
      <formula>AND($J131=0, $J132=0, $J133=0, $J134=0, $J135=0, $J131&lt;&gt;"", $J132&lt;&gt;"", $J133&lt;&gt;"", $J134&lt;&gt;"", $J135&lt;&gt;"")</formula>
    </cfRule>
    <cfRule type="expression" dxfId="875" priority="381">
      <formula>AND($J131=1, $J132=1, $J133=1, $J134=1, $J135=1)</formula>
    </cfRule>
  </conditionalFormatting>
  <conditionalFormatting sqref="C131">
    <cfRule type="expression" dxfId="874" priority="382">
      <formula>COUNTIF($J131:$J137, 0)&gt;0</formula>
    </cfRule>
    <cfRule type="expression" dxfId="873" priority="383">
      <formula>AND($J131=0, $J132=0, $J133=0, $J134=0, $J135=0, $J136=0, $J137=0, $J131&lt;&gt;"", $J132&lt;&gt;"", $J133&lt;&gt;"", $J134&lt;&gt;"", $J135&lt;&gt;"", $J136&lt;&gt;"", $J137&lt;&gt;"")</formula>
    </cfRule>
    <cfRule type="expression" dxfId="872" priority="384">
      <formula>AND($J131=1, $J132=1, $J133=1, $J134=1, $J135=1, $J136=1, $J137=1)</formula>
    </cfRule>
  </conditionalFormatting>
  <conditionalFormatting sqref="D131:D137">
    <cfRule type="expression" dxfId="871" priority="385">
      <formula>AND($J131=0, $J131&lt;&gt;"")</formula>
    </cfRule>
    <cfRule type="expression" dxfId="870" priority="386">
      <formula>$J131=1</formula>
    </cfRule>
    <cfRule type="expression" dxfId="869" priority="387">
      <formula>$E$4("Mapped")</formula>
    </cfRule>
  </conditionalFormatting>
  <conditionalFormatting sqref="B138:C138">
    <cfRule type="expression" dxfId="868" priority="373">
      <formula>COUNTIF($J138:$J140, 0)&gt;0</formula>
    </cfRule>
    <cfRule type="expression" dxfId="867" priority="374">
      <formula>AND($J138=0, $J139=0, $J140=0, $J138&lt;&gt;"", $J139&lt;&gt;"", $J140&lt;&gt;"")</formula>
    </cfRule>
    <cfRule type="expression" dxfId="866" priority="375">
      <formula>AND($J138=1, $J139=1, $J140=1)</formula>
    </cfRule>
  </conditionalFormatting>
  <conditionalFormatting sqref="D138:D143">
    <cfRule type="expression" dxfId="865" priority="376">
      <formula>AND($J138=0, $J138&lt;&gt;"")</formula>
    </cfRule>
    <cfRule type="expression" dxfId="864" priority="377">
      <formula>$J138=1</formula>
    </cfRule>
    <cfRule type="expression" dxfId="863" priority="378">
      <formula>$E$4("Mapped")</formula>
    </cfRule>
  </conditionalFormatting>
  <conditionalFormatting sqref="B141:C141">
    <cfRule type="expression" dxfId="862" priority="370">
      <formula>COUNTIF($J141:$J143, 0)&gt;0</formula>
    </cfRule>
    <cfRule type="expression" dxfId="861" priority="371">
      <formula>AND($J141=0, $J142=0, $J143=0, $J141&lt;&gt;"", $J142&lt;&gt;"", $J143&lt;&gt;"")</formula>
    </cfRule>
    <cfRule type="expression" dxfId="860" priority="372">
      <formula>AND($J141=1, $J142=1, $J143=1)</formula>
    </cfRule>
  </conditionalFormatting>
  <conditionalFormatting sqref="B144">
    <cfRule type="expression" dxfId="859" priority="363">
      <formula>AND($J144=0, $J145=0, $J146=0, $J147=0, $J148=0, $J144&lt;&gt;"", $J145&lt;&gt;"", $J146&lt;&gt;"", $J147&lt;&gt;"", $J148&lt;&gt;"", $J149&lt;&gt;"")</formula>
    </cfRule>
    <cfRule type="expression" dxfId="858" priority="364">
      <formula>AND($J144=1, $J145=1, $J146=1, $J147=1, $J148=1, $J149=1)</formula>
    </cfRule>
  </conditionalFormatting>
  <conditionalFormatting sqref="B144:C144">
    <cfRule type="expression" dxfId="857" priority="362">
      <formula>COUNTIF($J144:$J149, 0)&gt;0</formula>
    </cfRule>
  </conditionalFormatting>
  <conditionalFormatting sqref="C144">
    <cfRule type="expression" dxfId="856" priority="365">
      <formula>AND($J144=0, $J145=0, $J146=0, $J147=0, $J148=0, $J149=0, $J144&lt;&gt;"", $J145&lt;&gt;"", $J146&lt;&gt;"", $J147&lt;&gt;"", $J148&lt;&gt;"", $J149&lt;&gt;"")</formula>
    </cfRule>
    <cfRule type="expression" dxfId="855" priority="366">
      <formula>AND($J144=1, $J145=1, $J146=1, $J147=1, $J148=1, $J149=1)</formula>
    </cfRule>
  </conditionalFormatting>
  <conditionalFormatting sqref="D144:D155">
    <cfRule type="expression" dxfId="854" priority="367">
      <formula>AND($J144=0, $J144&lt;&gt;"")</formula>
    </cfRule>
    <cfRule type="expression" dxfId="853" priority="368">
      <formula>$J144=1</formula>
    </cfRule>
    <cfRule type="expression" dxfId="852" priority="369">
      <formula>$E$4("Mapped")</formula>
    </cfRule>
  </conditionalFormatting>
  <conditionalFormatting sqref="B150">
    <cfRule type="expression" dxfId="851" priority="358">
      <formula>AND($J150=0, $J151=0, $J152=0, $J153=0, $J154=0, $J150&lt;&gt;"", $J151&lt;&gt;"", $J152&lt;&gt;"", $J153&lt;&gt;"", $J154&lt;&gt;"", $J155&lt;&gt;"")</formula>
    </cfRule>
    <cfRule type="expression" dxfId="850" priority="359">
      <formula>AND($J150=1, $J151=1, $J152=1, $J153=1, $J154=1, $J155=1)</formula>
    </cfRule>
  </conditionalFormatting>
  <conditionalFormatting sqref="B150:C150">
    <cfRule type="expression" dxfId="849" priority="357">
      <formula>COUNTIF($J150:$J155, 0)&gt;0</formula>
    </cfRule>
  </conditionalFormatting>
  <conditionalFormatting sqref="C150">
    <cfRule type="expression" dxfId="848" priority="360">
      <formula>AND($J150=0, $J151=0, $J152=0, $J153=0, $J154=0, $J155=0, $J150&lt;&gt;"", $J151&lt;&gt;"", $J152&lt;&gt;"", $J153&lt;&gt;"", $J154&lt;&gt;"", $J155&lt;&gt;"")</formula>
    </cfRule>
    <cfRule type="expression" dxfId="847" priority="361">
      <formula>AND($J150=1, $J151=1, $J152=1, $J153=1, $J154=1, $J155=1)</formula>
    </cfRule>
  </conditionalFormatting>
  <conditionalFormatting sqref="D156:D158">
    <cfRule type="expression" dxfId="846" priority="354">
      <formula>AND($J156=0, $J156&lt;&gt;"")</formula>
    </cfRule>
    <cfRule type="expression" dxfId="845" priority="355">
      <formula>$J156=1</formula>
    </cfRule>
    <cfRule type="expression" dxfId="844" priority="356">
      <formula>$E$4("Mapped")</formula>
    </cfRule>
  </conditionalFormatting>
  <conditionalFormatting sqref="B156:C156">
    <cfRule type="expression" dxfId="843" priority="351">
      <formula>COUNTIF($J156:$J158, 0)&gt;0</formula>
    </cfRule>
    <cfRule type="expression" dxfId="842" priority="352">
      <formula>AND($J156=0, $J157=0, $J158=0, $J156&lt;&gt;"", $J157&lt;&gt;"", $J158&lt;&gt;"")</formula>
    </cfRule>
    <cfRule type="expression" dxfId="841" priority="353">
      <formula>AND($J156=1, $J157=1, $J158=1)</formula>
    </cfRule>
  </conditionalFormatting>
  <conditionalFormatting sqref="B159">
    <cfRule type="expression" dxfId="840" priority="344">
      <formula>AND($J159=0, $J160=0, $J161=0, $J162=0, $J163=0, $J159&lt;&gt;"", $J160&lt;&gt;"", $J161&lt;&gt;"", $J162&lt;&gt;"", $J163&lt;&gt;"", $J164&lt;&gt;"", $J165&lt;&gt;"", $J166&lt;&gt;"", $J167&lt;&gt;"")</formula>
    </cfRule>
    <cfRule type="expression" dxfId="839" priority="345">
      <formula>AND($J159=1, $J160=1, $J161=1, $J162=1, $J163=1, $J164=1, $J165=1, $J166=1, $J167=1)</formula>
    </cfRule>
  </conditionalFormatting>
  <conditionalFormatting sqref="B159:C159">
    <cfRule type="expression" dxfId="838" priority="343">
      <formula>COUNTIF($J159:$J167, 0)&gt;0</formula>
    </cfRule>
  </conditionalFormatting>
  <conditionalFormatting sqref="C159">
    <cfRule type="expression" dxfId="837" priority="346">
      <formula>AND($J159=0, $J160=0, $J161=0, $J162=0, $J163=0, $J164=0, $J165=0, $J166=0, $J167=0, $J168=0, $J159&lt;&gt;"", $J160&lt;&gt;"", $J161&lt;&gt;"", $J162&lt;&gt;"", $J163&lt;&gt;"", $J164&lt;&gt;"", $J165&lt;&gt;"", $J166&lt;&gt;"", $J167&lt;&gt;"")</formula>
    </cfRule>
    <cfRule type="expression" dxfId="836" priority="347">
      <formula>AND($J159=1, $J160=1, $J161=1, $J162=1, $J163=1, $J164=1, $J165=1, $J166=1, $J167=1)</formula>
    </cfRule>
  </conditionalFormatting>
  <conditionalFormatting sqref="D159:D167">
    <cfRule type="expression" dxfId="835" priority="348">
      <formula>AND($J159=0, $J159&lt;&gt;"")</formula>
    </cfRule>
    <cfRule type="expression" dxfId="834" priority="349">
      <formula>$J159=1</formula>
    </cfRule>
    <cfRule type="expression" dxfId="833" priority="350">
      <formula>$E$4("Mapped")</formula>
    </cfRule>
  </conditionalFormatting>
  <conditionalFormatting sqref="B168:C168">
    <cfRule type="expression" dxfId="832" priority="337">
      <formula>COUNTIF($J168:$J171, 0)&gt;0</formula>
    </cfRule>
    <cfRule type="expression" dxfId="831" priority="338">
      <formula>AND($J168=0, $J169=0, $J170=0, $J171=0, $J168&lt;&gt;"", $J169&lt;&gt;"", $J170&lt;&gt;"", $J171&lt;&gt;"")</formula>
    </cfRule>
    <cfRule type="expression" dxfId="830" priority="339">
      <formula>AND($J168=1, $J169=1, $J170=1, $J171=1)</formula>
    </cfRule>
  </conditionalFormatting>
  <conditionalFormatting sqref="D168:D171">
    <cfRule type="expression" dxfId="829" priority="340">
      <formula>AND($J168=0, $J168&lt;&gt;"")</formula>
    </cfRule>
    <cfRule type="expression" dxfId="828" priority="341">
      <formula>$J168=1</formula>
    </cfRule>
    <cfRule type="expression" dxfId="827" priority="342">
      <formula>$E$4("Mapped")</formula>
    </cfRule>
  </conditionalFormatting>
  <conditionalFormatting sqref="B173:C173">
    <cfRule type="expression" dxfId="826" priority="331">
      <formula>COUNTIF($J173:$J174, 0)&gt;0</formula>
    </cfRule>
    <cfRule type="expression" dxfId="825" priority="332">
      <formula>AND($J173=0, $J174=0, $J173&lt;&gt;"", $J174&lt;&gt;"")</formula>
    </cfRule>
    <cfRule type="expression" dxfId="824" priority="333">
      <formula>AND($J173=1, $J174=1)</formula>
    </cfRule>
  </conditionalFormatting>
  <conditionalFormatting sqref="D173:D174">
    <cfRule type="expression" dxfId="823" priority="334">
      <formula>AND($J173=0, $J173&lt;&gt;"")</formula>
    </cfRule>
    <cfRule type="expression" dxfId="822" priority="335">
      <formula>$J173=1</formula>
    </cfRule>
    <cfRule type="expression" dxfId="821" priority="336">
      <formula>$E$4("Mapped")</formula>
    </cfRule>
  </conditionalFormatting>
  <conditionalFormatting sqref="D175:D177">
    <cfRule type="expression" dxfId="820" priority="328">
      <formula>AND($J175=0, $J175&lt;&gt;"")</formula>
    </cfRule>
    <cfRule type="expression" dxfId="819" priority="329">
      <formula>$J175=1</formula>
    </cfRule>
    <cfRule type="expression" dxfId="818" priority="330">
      <formula>$E$4("Mapped")</formula>
    </cfRule>
  </conditionalFormatting>
  <conditionalFormatting sqref="B175:C175">
    <cfRule type="expression" dxfId="817" priority="325">
      <formula>COUNTIF($J175:$J177, 0)&gt;0</formula>
    </cfRule>
    <cfRule type="expression" dxfId="816" priority="326">
      <formula>AND($J175=0, $J176=0, $J177=0, $J175&lt;&gt;"", $J176&lt;&gt;"", $J177&lt;&gt;"")</formula>
    </cfRule>
    <cfRule type="expression" dxfId="815" priority="327">
      <formula>AND($J175=1, $J176=1, $J177=1)</formula>
    </cfRule>
  </conditionalFormatting>
  <conditionalFormatting sqref="B178:C178">
    <cfRule type="expression" dxfId="814" priority="322">
      <formula>COUNTIF($J178:$J182, 0)&gt;0</formula>
    </cfRule>
    <cfRule type="expression" dxfId="813" priority="323">
      <formula>AND($J178=0, $J179=0, $J180=0, $J181=0, $J182=0, $J178&lt;&gt;"", $J179&lt;&gt;"", $J180&lt;&gt;"", $J181&lt;&gt;"", $J182&lt;&gt;"")</formula>
    </cfRule>
    <cfRule type="expression" dxfId="812" priority="324">
      <formula>AND($J178=1, $J179=1, $J180=1, $J181=1, $J182=1)</formula>
    </cfRule>
  </conditionalFormatting>
  <conditionalFormatting sqref="D178:D187">
    <cfRule type="expression" dxfId="811" priority="319">
      <formula>AND($J178=0, $J178&lt;&gt;"")</formula>
    </cfRule>
    <cfRule type="expression" dxfId="810" priority="320">
      <formula>$J178=1</formula>
    </cfRule>
    <cfRule type="expression" dxfId="809" priority="321">
      <formula>$E$4("Mapped")</formula>
    </cfRule>
  </conditionalFormatting>
  <conditionalFormatting sqref="B183:C183">
    <cfRule type="expression" dxfId="808" priority="316">
      <formula>COUNTIF($J183:$J187, 0)&gt;0</formula>
    </cfRule>
    <cfRule type="expression" dxfId="807" priority="317">
      <formula>AND($J183=0, $J184=0, $J185=0, $J186=0, $J187=0, $J183&lt;&gt;"", $J184&lt;&gt;"", $J185&lt;&gt;"", $J186&lt;&gt;"", $J187&lt;&gt;"")</formula>
    </cfRule>
    <cfRule type="expression" dxfId="806" priority="318">
      <formula>AND($J183=1, $J184=1, $J185=1, $J186=1, $J187=1)</formula>
    </cfRule>
  </conditionalFormatting>
  <conditionalFormatting sqref="B190:C190">
    <cfRule type="expression" dxfId="805" priority="313">
      <formula>COUNTIF($J190:$J193, 0)&gt;0</formula>
    </cfRule>
    <cfRule type="expression" dxfId="804" priority="314">
      <formula>AND($J190=0, $J191=0, $J192=0, $J193=0, $J190&lt;&gt;"", $J191&lt;&gt;"", $J192&lt;&gt;"", $J193&lt;&gt;"")</formula>
    </cfRule>
    <cfRule type="expression" dxfId="803" priority="315">
      <formula>AND($J190=1, $J191=1, $J192=1, $J193=1)</formula>
    </cfRule>
  </conditionalFormatting>
  <conditionalFormatting sqref="D190:D197">
    <cfRule type="expression" dxfId="802" priority="310">
      <formula>AND($J190=0, $J190&lt;&gt;"")</formula>
    </cfRule>
    <cfRule type="expression" dxfId="801" priority="311">
      <formula>$J190=1</formula>
    </cfRule>
    <cfRule type="expression" dxfId="800" priority="312">
      <formula>$E$4("Mapped")</formula>
    </cfRule>
  </conditionalFormatting>
  <conditionalFormatting sqref="B194:C194">
    <cfRule type="expression" dxfId="799" priority="307">
      <formula>COUNTIF($J194:$J197, 0)&gt;0</formula>
    </cfRule>
    <cfRule type="expression" dxfId="798" priority="308">
      <formula>AND($J194=0, $J195=0, $J196=0, $J197=0, $J194&lt;&gt;"", $J195&lt;&gt;"", $J196&lt;&gt;"", $J197&lt;&gt;"")</formula>
    </cfRule>
    <cfRule type="expression" dxfId="797" priority="309">
      <formula>AND($J194=1, $J195=1, $J196=1, $J197=1)</formula>
    </cfRule>
  </conditionalFormatting>
  <conditionalFormatting sqref="B199">
    <cfRule type="expression" dxfId="796" priority="298">
      <formula>COUNTIF($J199:$J203, 0)&gt;0</formula>
    </cfRule>
    <cfRule type="expression" dxfId="795" priority="299">
      <formula>AND($J199=0, $J200=0, $J201=0, $J202=0, $J203=0, $J199&lt;&gt;"", $J200&lt;&gt;"", $J201&lt;&gt;"", $J202&lt;&gt;"", $J203&lt;&gt;"")</formula>
    </cfRule>
    <cfRule type="expression" dxfId="794" priority="300">
      <formula>AND($J199=1, $J200=1, $J201=1, $J202=1, $J203=1)</formula>
    </cfRule>
  </conditionalFormatting>
  <conditionalFormatting sqref="C199">
    <cfRule type="expression" dxfId="793" priority="301">
      <formula>COUNTIF($J199:$J205, 0)&gt;0</formula>
    </cfRule>
    <cfRule type="expression" dxfId="792" priority="302">
      <formula>AND($J199=0, $J200=0, $J201=0, $J202=0, $J203=0, $J204=0, $J205=0, $J199&lt;&gt;"", $J200&lt;&gt;"", $J201&lt;&gt;"", $J202&lt;&gt;"", $J203&lt;&gt;"", $J204&lt;&gt;"", $J205&lt;&gt;"")</formula>
    </cfRule>
    <cfRule type="expression" dxfId="791" priority="303">
      <formula>AND($J199=1, $J200=1, $J201=1, $J202=1, $J203=1, $J204=1, $J205=1)</formula>
    </cfRule>
  </conditionalFormatting>
  <conditionalFormatting sqref="D199:D205">
    <cfRule type="expression" dxfId="790" priority="304">
      <formula>AND($J199=0, $J199&lt;&gt;"")</formula>
    </cfRule>
    <cfRule type="expression" dxfId="789" priority="305">
      <formula>$J199=1</formula>
    </cfRule>
    <cfRule type="expression" dxfId="788" priority="306">
      <formula>$E$4("Mapped")</formula>
    </cfRule>
  </conditionalFormatting>
  <conditionalFormatting sqref="B206:C206">
    <cfRule type="expression" dxfId="787" priority="292">
      <formula>COUNTIF($J206:$J207, 0)&gt;0</formula>
    </cfRule>
    <cfRule type="expression" dxfId="786" priority="293">
      <formula>AND($J206=0, $J207=0, $J206&lt;&gt;"", $J207&lt;&gt;"")</formula>
    </cfRule>
    <cfRule type="expression" dxfId="785" priority="294">
      <formula>AND($J206=1, $J207=1)</formula>
    </cfRule>
  </conditionalFormatting>
  <conditionalFormatting sqref="D206:D207">
    <cfRule type="expression" dxfId="784" priority="295">
      <formula>AND($J206=0, $J206&lt;&gt;"")</formula>
    </cfRule>
    <cfRule type="expression" dxfId="783" priority="296">
      <formula>$J206=1</formula>
    </cfRule>
    <cfRule type="expression" dxfId="782" priority="297">
      <formula>$E$4("Mapped")</formula>
    </cfRule>
  </conditionalFormatting>
  <conditionalFormatting sqref="B209:C209">
    <cfRule type="expression" dxfId="781" priority="289">
      <formula>COUNTIF($J209:$J213, 0)&gt;0</formula>
    </cfRule>
    <cfRule type="expression" dxfId="780" priority="290">
      <formula>AND($J209=0, $J210=0, $J211=0, $J212=0, $J213=0, $J209&lt;&gt;"", $J210&lt;&gt;"", $J211&lt;&gt;"", $J212&lt;&gt;"", $J213&lt;&gt;"")</formula>
    </cfRule>
    <cfRule type="expression" dxfId="779" priority="291">
      <formula>AND($J209=1, $J210=1, $J211=1, $J212=1, $J213=1)</formula>
    </cfRule>
  </conditionalFormatting>
  <conditionalFormatting sqref="D209:D213">
    <cfRule type="expression" dxfId="778" priority="286">
      <formula>AND($J209=0, $J209&lt;&gt;"")</formula>
    </cfRule>
    <cfRule type="expression" dxfId="777" priority="287">
      <formula>$J209=1</formula>
    </cfRule>
    <cfRule type="expression" dxfId="776" priority="288">
      <formula>$E$4("Mapped")</formula>
    </cfRule>
  </conditionalFormatting>
  <conditionalFormatting sqref="B214:C214">
    <cfRule type="expression" dxfId="775" priority="283">
      <formula>COUNTIF($J214:$J217, 0)&gt;0</formula>
    </cfRule>
    <cfRule type="expression" dxfId="774" priority="284">
      <formula>AND($J214=0, $J215=0, $J216=0, $J217=0, $J214&lt;&gt;"", $J215&lt;&gt;"", $J216&lt;&gt;"", $J217&lt;&gt;"")</formula>
    </cfRule>
    <cfRule type="expression" dxfId="773" priority="285">
      <formula>AND($J214=1, $J215=1, $J216=1, $J217=1)</formula>
    </cfRule>
  </conditionalFormatting>
  <conditionalFormatting sqref="D214:D217">
    <cfRule type="expression" dxfId="772" priority="280">
      <formula>AND($J214=0, $J214&lt;&gt;"")</formula>
    </cfRule>
    <cfRule type="expression" dxfId="771" priority="281">
      <formula>$J214=1</formula>
    </cfRule>
    <cfRule type="expression" dxfId="770" priority="282">
      <formula>$E$4("Mapped")</formula>
    </cfRule>
  </conditionalFormatting>
  <conditionalFormatting sqref="B218">
    <cfRule type="expression" dxfId="769" priority="271">
      <formula>COUNTIF($J218:$J227, 0)&gt;0</formula>
    </cfRule>
    <cfRule type="expression" dxfId="768" priority="272">
      <formula>AND($J218=0, $J219=0, $J220=0, $J221=0, $J222=0, $J223=0, $J224=0, $J225=0, $J226=0, $J227=0, $J218&lt;&gt;"", $J219&lt;&gt;"", $J220&lt;&gt;"", $J221&lt;&gt;"", $J222&lt;&gt;"", $J223&lt;&gt;"", $J224&lt;&gt;"", $J225&lt;&gt;"", $J226&lt;&gt;"", $J227&lt;&gt;"")</formula>
    </cfRule>
    <cfRule type="expression" dxfId="767" priority="273">
      <formula>AND($J218=1, $J219=1, $J220=1, $J221=1, $J222=1, $J223=1, $J224=1, $J225=1, $J226=1, $J227=1)</formula>
    </cfRule>
  </conditionalFormatting>
  <conditionalFormatting sqref="C218">
    <cfRule type="expression" dxfId="766" priority="274">
      <formula>COUNTIF($J218:$J227, 0)&gt;0</formula>
    </cfRule>
    <cfRule type="expression" dxfId="765" priority="275">
      <formula>AND($J218=0, $J219=0, $J220=0, $J221=0, $J222=0, $J223=0, $J224=0, $J225=0, $J226=0, $J227=0, $J218&lt;&gt;"", $J219&lt;&gt;"", $J220&lt;&gt;"", $J221&lt;&gt;"", $J222&lt;&gt;"", $J223&lt;&gt;"", $J224&lt;&gt;"", $J225&lt;&gt;"", $J226&lt;&gt;"", $J227&lt;&gt;"")</formula>
    </cfRule>
    <cfRule type="expression" dxfId="764" priority="276">
      <formula>AND($J218=1, $J219=1, $J220=1, $J221=1, $J222=1, $J223=1, $J224=1, $J225=1, $J226=1, $J227=1)</formula>
    </cfRule>
  </conditionalFormatting>
  <conditionalFormatting sqref="D218:D227">
    <cfRule type="expression" dxfId="763" priority="277">
      <formula>AND($J218=0, $J218&lt;&gt;"")</formula>
    </cfRule>
    <cfRule type="expression" dxfId="762" priority="278">
      <formula>$J218=1</formula>
    </cfRule>
    <cfRule type="expression" dxfId="761" priority="279">
      <formula>$E$4("Mapped")</formula>
    </cfRule>
  </conditionalFormatting>
  <conditionalFormatting sqref="B228:C228">
    <cfRule type="expression" dxfId="760" priority="268">
      <formula>COUNTIF($J228:$J232, 0)&gt;0</formula>
    </cfRule>
    <cfRule type="expression" dxfId="759" priority="269">
      <formula>AND($J228=0, $J229=0, $J230=0, $J231=0, $J232=0, $J228&lt;&gt;"", $J229&lt;&gt;"", $J230&lt;&gt;"", $J231&lt;&gt;"", $J232&lt;&gt;"")</formula>
    </cfRule>
    <cfRule type="expression" dxfId="758" priority="270">
      <formula>AND($J228=1, $J229=1, $J230=1, $J231=1, $J232=1)</formula>
    </cfRule>
  </conditionalFormatting>
  <conditionalFormatting sqref="D228:D232">
    <cfRule type="expression" dxfId="757" priority="265">
      <formula>AND($J228=0, $J228&lt;&gt;"")</formula>
    </cfRule>
    <cfRule type="expression" dxfId="756" priority="266">
      <formula>$J228=1</formula>
    </cfRule>
    <cfRule type="expression" dxfId="755" priority="267">
      <formula>$E$4("Mapped")</formula>
    </cfRule>
  </conditionalFormatting>
  <conditionalFormatting sqref="B234:C234">
    <cfRule type="expression" dxfId="754" priority="259">
      <formula>COUNTIF($J234:$J240, 0)&gt;0</formula>
    </cfRule>
    <cfRule type="expression" dxfId="753" priority="260">
      <formula>AND($J234=0, $J235=0, $J236=0, $J237=0, $J238=0, $J239=0, $J240=0, $J234&lt;&gt;"", $J235&lt;&gt;"", $J236&lt;&gt;"", $J237&lt;&gt;"", $J238&lt;&gt;"", $J239&lt;&gt;"", $J240&lt;&gt;"")</formula>
    </cfRule>
    <cfRule type="expression" dxfId="752" priority="261">
      <formula>AND($J234=1, $J235=1, $J236=1, $J237=1, $J238=1, $J239=1, $J240=1)</formula>
    </cfRule>
  </conditionalFormatting>
  <conditionalFormatting sqref="D234:D240">
    <cfRule type="expression" dxfId="751" priority="262">
      <formula>AND($J234=0, $J234&lt;&gt;"")</formula>
    </cfRule>
    <cfRule type="expression" dxfId="750" priority="263">
      <formula>$J234=1</formula>
    </cfRule>
    <cfRule type="expression" dxfId="749" priority="264">
      <formula>$E$4("Mapped")</formula>
    </cfRule>
  </conditionalFormatting>
  <conditionalFormatting sqref="B241:C241">
    <cfRule type="expression" dxfId="748" priority="256">
      <formula>COUNTIF($J241:$J245, 0)&gt;0</formula>
    </cfRule>
    <cfRule type="expression" dxfId="747" priority="257">
      <formula>AND($J241=0, $J242=0, $J243=0, $J244=0, $J245=0, $J241&lt;&gt;"", $J242&lt;&gt;"", $J243&lt;&gt;"", $J244&lt;&gt;"", $J245&lt;&gt;"")</formula>
    </cfRule>
    <cfRule type="expression" dxfId="746" priority="258">
      <formula>AND($J241=1, $J242=1, $J243=1, $J244=1, $J245=1)</formula>
    </cfRule>
  </conditionalFormatting>
  <conditionalFormatting sqref="D241:D245">
    <cfRule type="expression" dxfId="745" priority="253">
      <formula>AND($J241=0, $J241&lt;&gt;"")</formula>
    </cfRule>
    <cfRule type="expression" dxfId="744" priority="254">
      <formula>$J241=1</formula>
    </cfRule>
    <cfRule type="expression" dxfId="743" priority="255">
      <formula>$E$4("Mapped")</formula>
    </cfRule>
  </conditionalFormatting>
  <conditionalFormatting sqref="B248:C248">
    <cfRule type="expression" dxfId="742" priority="247">
      <formula>COUNTIF($J248:$J254, 0)&gt;0</formula>
    </cfRule>
    <cfRule type="expression" dxfId="741" priority="248">
      <formula>AND($J248=0, $J249=0, $J250=0, $J251=0, $J252=0, $J253=0, $J254=0, $J248&lt;&gt;"", $J249&lt;&gt;"", $J250&lt;&gt;"", $J251&lt;&gt;"", $J252&lt;&gt;"", $J253&lt;&gt;"", $J254&lt;&gt;"")</formula>
    </cfRule>
    <cfRule type="expression" dxfId="740" priority="249">
      <formula>AND($J248=1, $J249=1, $J250=1, $J251=1, $J252=1, $J253=1, $J254=1)</formula>
    </cfRule>
  </conditionalFormatting>
  <conditionalFormatting sqref="D248:D254">
    <cfRule type="expression" dxfId="739" priority="250">
      <formula>AND($J248=0, $J248&lt;&gt;"")</formula>
    </cfRule>
    <cfRule type="expression" dxfId="738" priority="251">
      <formula>$J248=1</formula>
    </cfRule>
    <cfRule type="expression" dxfId="737" priority="252">
      <formula>$E$4("Mapped")</formula>
    </cfRule>
  </conditionalFormatting>
  <conditionalFormatting sqref="B255">
    <cfRule type="expression" dxfId="736" priority="240">
      <formula>AND($J255=0, $J256=0, $J257=0, $J258=0, $J259=0, $J255&lt;&gt;"", $J256&lt;&gt;"", $J257&lt;&gt;"", $J258&lt;&gt;"", $J259&lt;&gt;"", $J260&lt;&gt;"")</formula>
    </cfRule>
    <cfRule type="expression" dxfId="735" priority="241">
      <formula>AND($J255=1, $J256=1, $J257=1, $J258=1, $J259=1, $J260=1)</formula>
    </cfRule>
  </conditionalFormatting>
  <conditionalFormatting sqref="B255:C255">
    <cfRule type="expression" dxfId="734" priority="239">
      <formula>COUNTIF($J255:$J260, 0)&gt;0</formula>
    </cfRule>
  </conditionalFormatting>
  <conditionalFormatting sqref="C255">
    <cfRule type="expression" dxfId="733" priority="242">
      <formula>AND($J255=0, $J256=0, $J257=0, $J258=0, $J259=0, $J260=0, $J255&lt;&gt;"", $J256&lt;&gt;"", $J257&lt;&gt;"", $J258&lt;&gt;"", $J259&lt;&gt;"", $J260&lt;&gt;"")</formula>
    </cfRule>
    <cfRule type="expression" dxfId="732" priority="243">
      <formula>AND($J255=1, $J256=1, $J257=1, $J258=1, $J259=1, $J260=1)</formula>
    </cfRule>
  </conditionalFormatting>
  <conditionalFormatting sqref="D255:D260">
    <cfRule type="expression" dxfId="731" priority="244">
      <formula>AND($J255=0, $J255&lt;&gt;"")</formula>
    </cfRule>
    <cfRule type="expression" dxfId="730" priority="245">
      <formula>$J255=1</formula>
    </cfRule>
    <cfRule type="expression" dxfId="729" priority="246">
      <formula>$E$4("Mapped")</formula>
    </cfRule>
  </conditionalFormatting>
  <conditionalFormatting sqref="B261:C261">
    <cfRule type="expression" dxfId="728" priority="233">
      <formula>COUNTIF($J261:$J263, 0)&gt;0</formula>
    </cfRule>
    <cfRule type="expression" dxfId="727" priority="234">
      <formula>AND($J261=0, $J262=0, $J263=0, $J261&lt;&gt;"", $J262&lt;&gt;"", $J263&lt;&gt;"")</formula>
    </cfRule>
    <cfRule type="expression" dxfId="726" priority="235">
      <formula>AND($J261=1, $J262=1, $J263=1)</formula>
    </cfRule>
  </conditionalFormatting>
  <conditionalFormatting sqref="D261:D263">
    <cfRule type="expression" dxfId="725" priority="236">
      <formula>AND($J261=0, $J261&lt;&gt;"")</formula>
    </cfRule>
    <cfRule type="expression" dxfId="724" priority="237">
      <formula>$J261=1</formula>
    </cfRule>
    <cfRule type="expression" dxfId="723" priority="238">
      <formula>$E$4("Mapped")</formula>
    </cfRule>
  </conditionalFormatting>
  <conditionalFormatting sqref="B265:C265">
    <cfRule type="expression" dxfId="722" priority="227">
      <formula>COUNTIF($J265:$J266, 0)&gt;0</formula>
    </cfRule>
    <cfRule type="expression" dxfId="721" priority="228">
      <formula>AND($J265=0, $J266=0, $J265&lt;&gt;"", $J266&lt;&gt;"")</formula>
    </cfRule>
    <cfRule type="expression" dxfId="720" priority="229">
      <formula>AND($J265=1, $J266=1)</formula>
    </cfRule>
  </conditionalFormatting>
  <conditionalFormatting sqref="D265:D268">
    <cfRule type="expression" dxfId="719" priority="230">
      <formula>AND($J265=0, $J265&lt;&gt;"")</formula>
    </cfRule>
    <cfRule type="expression" dxfId="718" priority="231">
      <formula>$J265=1</formula>
    </cfRule>
    <cfRule type="expression" dxfId="717" priority="232">
      <formula>$E$4("Mapped")</formula>
    </cfRule>
  </conditionalFormatting>
  <conditionalFormatting sqref="B267:C267">
    <cfRule type="expression" dxfId="716" priority="224">
      <formula>COUNTIF($J267:$J268, 0)&gt;0</formula>
    </cfRule>
    <cfRule type="expression" dxfId="715" priority="225">
      <formula>AND($J267=0, $J268=0, $J267&lt;&gt;"", $J268&lt;&gt;"")</formula>
    </cfRule>
    <cfRule type="expression" dxfId="714" priority="226">
      <formula>AND($J267=1, $J268=1)</formula>
    </cfRule>
  </conditionalFormatting>
  <conditionalFormatting sqref="D269:D271">
    <cfRule type="expression" dxfId="713" priority="221">
      <formula>AND($J269=0, $J269&lt;&gt;"")</formula>
    </cfRule>
    <cfRule type="expression" dxfId="712" priority="222">
      <formula>$J269=1</formula>
    </cfRule>
    <cfRule type="expression" dxfId="711" priority="223">
      <formula>$E$4("Mapped")</formula>
    </cfRule>
  </conditionalFormatting>
  <conditionalFormatting sqref="B269:C269">
    <cfRule type="expression" dxfId="710" priority="218">
      <formula>COUNTIF($J269:$J271, 0)&gt;0</formula>
    </cfRule>
    <cfRule type="expression" dxfId="709" priority="219">
      <formula>AND($J269=0, $J270=0, $J271=0, $J269&lt;&gt;"", $J270&lt;&gt;"", $J271&lt;&gt;"")</formula>
    </cfRule>
    <cfRule type="expression" dxfId="708" priority="220">
      <formula>AND($J269=1, $J270=1, $J271=1)</formula>
    </cfRule>
  </conditionalFormatting>
  <conditionalFormatting sqref="B273:C273">
    <cfRule type="expression" dxfId="707" priority="215">
      <formula>COUNTIF($J273:$J277, 0)&gt;0</formula>
    </cfRule>
    <cfRule type="expression" dxfId="706" priority="216">
      <formula>AND($J273=0, $J274=0, $J275=0, $J276=0, $J277=0, $J273&lt;&gt;"", $J274&lt;&gt;"", $J275&lt;&gt;"", $J276&lt;&gt;"", $J277&lt;&gt;"")</formula>
    </cfRule>
    <cfRule type="expression" dxfId="705" priority="217">
      <formula>AND($J273=1, $J274=1, $J275=1, $J276=1, $J277=1)</formula>
    </cfRule>
  </conditionalFormatting>
  <conditionalFormatting sqref="D273:D277">
    <cfRule type="expression" dxfId="704" priority="212">
      <formula>AND($J273=0, $J273&lt;&gt;"")</formula>
    </cfRule>
    <cfRule type="expression" dxfId="703" priority="213">
      <formula>$J273=1</formula>
    </cfRule>
    <cfRule type="expression" dxfId="702" priority="214">
      <formula>$E$4("Mapped")</formula>
    </cfRule>
  </conditionalFormatting>
  <conditionalFormatting sqref="B279">
    <cfRule type="expression" dxfId="701" priority="205">
      <formula>AND($J279=0, $J280=0, $J281=0, $J282=0, $J283=0, $J279&lt;&gt;"", $J280&lt;&gt;"", $J281&lt;&gt;"", $J282&lt;&gt;"", $J283&lt;&gt;"", $J284&lt;&gt;"")</formula>
    </cfRule>
    <cfRule type="expression" dxfId="700" priority="206">
      <formula>AND($J279=1, $J280=1, $J281=1, $J282=1, $J283=1, $J284=1)</formula>
    </cfRule>
  </conditionalFormatting>
  <conditionalFormatting sqref="B279:C279">
    <cfRule type="expression" dxfId="699" priority="204">
      <formula>COUNTIF($J279:$J284, 0)&gt;0</formula>
    </cfRule>
  </conditionalFormatting>
  <conditionalFormatting sqref="C279">
    <cfRule type="expression" dxfId="698" priority="207">
      <formula>AND($J279=0, $J280=0, $J281=0, $J282=0, $J283=0, $J284=0, $J279&lt;&gt;"", $J280&lt;&gt;"", $J281&lt;&gt;"", $J282&lt;&gt;"", $J283&lt;&gt;"", $J284&lt;&gt;"")</formula>
    </cfRule>
    <cfRule type="expression" dxfId="697" priority="208">
      <formula>AND($J279=1, $J280=1, $J281=1, $J282=1, $J283=1, $J284=1)</formula>
    </cfRule>
  </conditionalFormatting>
  <conditionalFormatting sqref="D279:D284">
    <cfRule type="expression" dxfId="696" priority="209">
      <formula>AND($J279=0, $J279&lt;&gt;"")</formula>
    </cfRule>
    <cfRule type="expression" dxfId="695" priority="210">
      <formula>$J279=1</formula>
    </cfRule>
    <cfRule type="expression" dxfId="694" priority="211">
      <formula>$E$4("Mapped")</formula>
    </cfRule>
  </conditionalFormatting>
  <conditionalFormatting sqref="C285">
    <cfRule type="expression" dxfId="693" priority="201">
      <formula>COUNTIF($J285:$J292, 0)&gt;0</formula>
    </cfRule>
  </conditionalFormatting>
  <conditionalFormatting sqref="C285">
    <cfRule type="expression" dxfId="692" priority="202">
      <formula>AND($J285=0, $J286=0, $J287=0, $J288=0, $J289=0, $J290=0, $J291=0, $J292=0, $J293=0, $J294=0, $J285&lt;&gt;"", $J286&lt;&gt;"", $J287&lt;&gt;"", $J288&lt;&gt;"", $J289&lt;&gt;"", $J290&lt;&gt;"", $J291&lt;&gt;"", $J292&lt;&gt;"")</formula>
    </cfRule>
    <cfRule type="expression" dxfId="691" priority="203">
      <formula>AND($J285=1, $J286=1, $J287=1, $J288=1, $J289=1, $J290=1, $J291=1, $J292=1)</formula>
    </cfRule>
  </conditionalFormatting>
  <conditionalFormatting sqref="D285:D292">
    <cfRule type="expression" dxfId="690" priority="198">
      <formula>AND($J285=0, $J285&lt;&gt;"")</formula>
    </cfRule>
    <cfRule type="expression" dxfId="689" priority="199">
      <formula>$J285=1</formula>
    </cfRule>
    <cfRule type="expression" dxfId="688" priority="200">
      <formula>$E$4("Mapped")</formula>
    </cfRule>
  </conditionalFormatting>
  <conditionalFormatting sqref="B285">
    <cfRule type="expression" dxfId="687" priority="196">
      <formula>AND($J285=0, $J286=0, $J287=0, $J288=0, $J289=0, $J285&lt;&gt;"", $J286&lt;&gt;"", $J287&lt;&gt;"", $J288&lt;&gt;"", $J289&lt;&gt;"", $J290&lt;&gt;"", $J291&lt;&gt;"", $J292&lt;&gt;"")</formula>
    </cfRule>
    <cfRule type="expression" dxfId="686" priority="197">
      <formula>AND($J285=1, $J286=1, $J287=1, $J288=1, $J289=1, $J290=1, $J291=1, $J292=1)</formula>
    </cfRule>
  </conditionalFormatting>
  <conditionalFormatting sqref="B285">
    <cfRule type="expression" dxfId="685" priority="195">
      <formula>COUNTIF($J285:$J292, 0)&gt;0</formula>
    </cfRule>
  </conditionalFormatting>
  <conditionalFormatting sqref="B293:C293">
    <cfRule type="expression" dxfId="684" priority="189">
      <formula>COUNTIF($J293:$J295, 0)&gt;0</formula>
    </cfRule>
    <cfRule type="expression" dxfId="683" priority="190">
      <formula>AND($J293=0, $J294=0, $J295=0, $J293&lt;&gt;"", $J294&lt;&gt;"", $J295&lt;&gt;"")</formula>
    </cfRule>
    <cfRule type="expression" dxfId="682" priority="191">
      <formula>AND($J293=1, $J294=1, $J295=1)</formula>
    </cfRule>
  </conditionalFormatting>
  <conditionalFormatting sqref="D293:D295">
    <cfRule type="expression" dxfId="681" priority="192">
      <formula>AND($J293=0, $J293&lt;&gt;"")</formula>
    </cfRule>
    <cfRule type="expression" dxfId="680" priority="193">
      <formula>$J293=1</formula>
    </cfRule>
    <cfRule type="expression" dxfId="679" priority="194">
      <formula>$E$4("Mapped")</formula>
    </cfRule>
  </conditionalFormatting>
  <conditionalFormatting sqref="D298:D301">
    <cfRule type="expression" dxfId="678" priority="186">
      <formula>AND($J298=0, $J298&lt;&gt;"")</formula>
    </cfRule>
    <cfRule type="expression" dxfId="677" priority="187">
      <formula>$J298=1</formula>
    </cfRule>
    <cfRule type="expression" dxfId="676" priority="188">
      <formula>$E$4("Mapped")</formula>
    </cfRule>
  </conditionalFormatting>
  <conditionalFormatting sqref="B298:C298">
    <cfRule type="expression" dxfId="675" priority="183">
      <formula>COUNTIF($J298:$J301, 0)&gt;0</formula>
    </cfRule>
    <cfRule type="expression" dxfId="674" priority="184">
      <formula>AND($J298=0, $J299=0, $J300=0, $J301=0, $J298&lt;&gt;"", $J299&lt;&gt;"", $J300&lt;&gt;"", $J301&lt;&gt;"")</formula>
    </cfRule>
    <cfRule type="expression" dxfId="673" priority="185">
      <formula>AND($J298=1, $J299=1, $J300=1, $J301=1)</formula>
    </cfRule>
  </conditionalFormatting>
  <conditionalFormatting sqref="B302:C302">
    <cfRule type="expression" dxfId="672" priority="177">
      <formula>COUNTIF($J302:$J304, 0)&gt;0</formula>
    </cfRule>
    <cfRule type="expression" dxfId="671" priority="178">
      <formula>AND($J302=0, $J303=0, $J304=0, $J302&lt;&gt;"", $J303&lt;&gt;"", $J304&lt;&gt;"")</formula>
    </cfRule>
    <cfRule type="expression" dxfId="670" priority="179">
      <formula>AND($J302=1, $J303=1, $J304=1)</formula>
    </cfRule>
  </conditionalFormatting>
  <conditionalFormatting sqref="D302:D304">
    <cfRule type="expression" dxfId="669" priority="180">
      <formula>AND($J302=0, $J302&lt;&gt;"")</formula>
    </cfRule>
    <cfRule type="expression" dxfId="668" priority="181">
      <formula>$J302=1</formula>
    </cfRule>
    <cfRule type="expression" dxfId="667" priority="182">
      <formula>$E$4("Mapped")</formula>
    </cfRule>
  </conditionalFormatting>
  <conditionalFormatting sqref="D305:D316">
    <cfRule type="expression" dxfId="666" priority="174">
      <formula>AND($J305=0, $J305&lt;&gt;"")</formula>
    </cfRule>
    <cfRule type="expression" dxfId="665" priority="175">
      <formula>$J305=1</formula>
    </cfRule>
    <cfRule type="expression" dxfId="664" priority="176">
      <formula>$E$4("Mapped")</formula>
    </cfRule>
  </conditionalFormatting>
  <conditionalFormatting sqref="B305">
    <cfRule type="expression" dxfId="663" priority="170">
      <formula>AND($J305=0, $J306=0, $J307=0, $J308=0, $J309=0, $J305&lt;&gt;"", $J306&lt;&gt;"", $J307&lt;&gt;"", $J308&lt;&gt;"", $J309&lt;&gt;"", $J310&lt;&gt;"")</formula>
    </cfRule>
    <cfRule type="expression" dxfId="662" priority="171">
      <formula>AND($J305=1, $J306=1, $J307=1, $J308=1, $J309=1, $J310=1)</formula>
    </cfRule>
  </conditionalFormatting>
  <conditionalFormatting sqref="B305:C305">
    <cfRule type="expression" dxfId="661" priority="169">
      <formula>COUNTIF($J305:$J310, 0)&gt;0</formula>
    </cfRule>
  </conditionalFormatting>
  <conditionalFormatting sqref="C305">
    <cfRule type="expression" dxfId="660" priority="172">
      <formula>AND($J305=0, $J306=0, $J307=0, $J308=0, $J309=0, $J310=0, $J305&lt;&gt;"", $J306&lt;&gt;"", $J307&lt;&gt;"", $J308&lt;&gt;"", $J309&lt;&gt;"", $J310&lt;&gt;"")</formula>
    </cfRule>
    <cfRule type="expression" dxfId="659" priority="173">
      <formula>AND($J305=1, $J306=1, $J307=1, $J308=1, $J309=1, $J310=1)</formula>
    </cfRule>
  </conditionalFormatting>
  <conditionalFormatting sqref="B311">
    <cfRule type="expression" dxfId="658" priority="165">
      <formula>AND($J311=0, $J312=0, $J313=0, $J314=0, $J315=0, $J311&lt;&gt;"", $J312&lt;&gt;"", $J313&lt;&gt;"", $J314&lt;&gt;"", $J315&lt;&gt;"", $J316&lt;&gt;"")</formula>
    </cfRule>
    <cfRule type="expression" dxfId="657" priority="166">
      <formula>AND($J311=1, $J312=1, $J313=1, $J314=1, $J315=1, $J316=1)</formula>
    </cfRule>
  </conditionalFormatting>
  <conditionalFormatting sqref="B311:C311">
    <cfRule type="expression" dxfId="656" priority="164">
      <formula>COUNTIF($J311:$J316, 0)&gt;0</formula>
    </cfRule>
  </conditionalFormatting>
  <conditionalFormatting sqref="C311">
    <cfRule type="expression" dxfId="655" priority="167">
      <formula>AND($J311=0, $J312=0, $J313=0, $J314=0, $J315=0, $J316=0, $J311&lt;&gt;"", $J312&lt;&gt;"", $J313&lt;&gt;"", $J314&lt;&gt;"", $J315&lt;&gt;"", $J316&lt;&gt;"")</formula>
    </cfRule>
    <cfRule type="expression" dxfId="654" priority="168">
      <formula>AND($J311=1, $J312=1, $J313=1, $J314=1, $J315=1, $J316=1)</formula>
    </cfRule>
  </conditionalFormatting>
  <conditionalFormatting sqref="B317:C317">
    <cfRule type="expression" dxfId="653" priority="161">
      <formula>COUNTIF($J317:$J321, 0)&gt;0</formula>
    </cfRule>
    <cfRule type="expression" dxfId="652" priority="162">
      <formula>AND($J317=0, $J318=0, $J319=0, $J320=0, $J321=0, $J317&lt;&gt;"", $J318&lt;&gt;"", $J319&lt;&gt;"", $J320&lt;&gt;"", $J321&lt;&gt;"")</formula>
    </cfRule>
    <cfRule type="expression" dxfId="651" priority="163">
      <formula>AND($J317=1, $J318=1, $J319=1, $J320=1, $J321=1)</formula>
    </cfRule>
  </conditionalFormatting>
  <conditionalFormatting sqref="D317:D321">
    <cfRule type="expression" dxfId="650" priority="158">
      <formula>AND($J317=0, $J317&lt;&gt;"")</formula>
    </cfRule>
    <cfRule type="expression" dxfId="649" priority="159">
      <formula>$J317=1</formula>
    </cfRule>
    <cfRule type="expression" dxfId="648" priority="160">
      <formula>$E$4("Mapped")</formula>
    </cfRule>
  </conditionalFormatting>
  <conditionalFormatting sqref="D322:D327">
    <cfRule type="expression" dxfId="647" priority="155">
      <formula>AND($J322=0, $J322&lt;&gt;"")</formula>
    </cfRule>
    <cfRule type="expression" dxfId="646" priority="156">
      <formula>$J322=1</formula>
    </cfRule>
    <cfRule type="expression" dxfId="645" priority="157">
      <formula>$E$4("Mapped")</formula>
    </cfRule>
  </conditionalFormatting>
  <conditionalFormatting sqref="B322">
    <cfRule type="expression" dxfId="644" priority="151">
      <formula>AND($J322=0, $J323=0, $J324=0, $J325=0, $J326=0, $J322&lt;&gt;"", $J323&lt;&gt;"", $J324&lt;&gt;"", $J325&lt;&gt;"", $J326&lt;&gt;"", $J327&lt;&gt;"")</formula>
    </cfRule>
    <cfRule type="expression" dxfId="643" priority="152">
      <formula>AND($J322=1, $J323=1, $J324=1, $J325=1, $J326=1, $J327=1)</formula>
    </cfRule>
  </conditionalFormatting>
  <conditionalFormatting sqref="B322:C322">
    <cfRule type="expression" dxfId="642" priority="150">
      <formula>COUNTIF($J322:$J327, 0)&gt;0</formula>
    </cfRule>
  </conditionalFormatting>
  <conditionalFormatting sqref="C322">
    <cfRule type="expression" dxfId="641" priority="153">
      <formula>AND($J322=0, $J323=0, $J324=0, $J325=0, $J326=0, $J327=0, $J322&lt;&gt;"", $J323&lt;&gt;"", $J324&lt;&gt;"", $J325&lt;&gt;"", $J326&lt;&gt;"", $J327&lt;&gt;"")</formula>
    </cfRule>
    <cfRule type="expression" dxfId="640" priority="154">
      <formula>AND($J322=1, $J323=1, $J324=1, $J325=1, $J326=1, $J327=1)</formula>
    </cfRule>
  </conditionalFormatting>
  <conditionalFormatting sqref="B328:C328">
    <cfRule type="expression" dxfId="639" priority="144">
      <formula>COUNTIF($J328:$J329, 0)&gt;0</formula>
    </cfRule>
    <cfRule type="expression" dxfId="638" priority="145">
      <formula>AND($J328=0, $J329=0, $J328&lt;&gt;"", $J329&lt;&gt;"")</formula>
    </cfRule>
    <cfRule type="expression" dxfId="637" priority="146">
      <formula>AND($J328=1, $J329=1)</formula>
    </cfRule>
  </conditionalFormatting>
  <conditionalFormatting sqref="D328:D329">
    <cfRule type="expression" dxfId="636" priority="147">
      <formula>AND($J328=0, $J328&lt;&gt;"")</formula>
    </cfRule>
    <cfRule type="expression" dxfId="635" priority="148">
      <formula>$J328=1</formula>
    </cfRule>
    <cfRule type="expression" dxfId="634" priority="149">
      <formula>$E$4("Mapped")</formula>
    </cfRule>
  </conditionalFormatting>
  <conditionalFormatting sqref="B330:C330">
    <cfRule type="expression" dxfId="633" priority="138">
      <formula>COUNTIF($J330:$J333, 0)&gt;0</formula>
    </cfRule>
    <cfRule type="expression" dxfId="632" priority="139">
      <formula>AND($J330=0, $J331=0, $J332=0, $J333=0, $J330&lt;&gt;"", $J331&lt;&gt;"", $J332&lt;&gt;"", $J333&lt;&gt;"")</formula>
    </cfRule>
    <cfRule type="expression" dxfId="631" priority="140">
      <formula>AND($J330=1, $J331=1, $J332=1, $J333=1)</formula>
    </cfRule>
  </conditionalFormatting>
  <conditionalFormatting sqref="D330:D337">
    <cfRule type="expression" dxfId="630" priority="141">
      <formula>AND($J330=0, $J330&lt;&gt;"")</formula>
    </cfRule>
    <cfRule type="expression" dxfId="629" priority="142">
      <formula>$J330=1</formula>
    </cfRule>
    <cfRule type="expression" dxfId="628" priority="143">
      <formula>$E$4("Mapped")</formula>
    </cfRule>
  </conditionalFormatting>
  <conditionalFormatting sqref="B334:C334">
    <cfRule type="expression" dxfId="627" priority="135">
      <formula>COUNTIF($J334:$J337, 0)&gt;0</formula>
    </cfRule>
    <cfRule type="expression" dxfId="626" priority="136">
      <formula>AND($J334=0, $J335=0, $J336=0, $J337=0, $J334&lt;&gt;"", $J335&lt;&gt;"", $J336&lt;&gt;"", $J337&lt;&gt;"")</formula>
    </cfRule>
    <cfRule type="expression" dxfId="625" priority="137">
      <formula>AND($J334=1, $J335=1, $J336=1, $J337=1)</formula>
    </cfRule>
  </conditionalFormatting>
  <conditionalFormatting sqref="B338">
    <cfRule type="expression" dxfId="624" priority="131">
      <formula>AND($J338=0, $J339=0, $J340=0, $J341=0, $J342=0, $J343=0, $J344=0, $J345=0, $J346=0, $J347=0, $J348=0, $J349=0, $J350=0, $J351=0, $J352=0, $J353=0, $J354=0, $J355=0, $J356=0, $J357=0, $J358=0, $J359=0, $J338&lt;&gt;"", $J339&lt;&gt;"", $J340&lt;&gt;"", $J341&lt;&gt;"", $J342&lt;&gt;"", $J343&lt;&gt;"", $J344&lt;&gt;"", $J345&lt;&gt;"", $JJ346&lt;&gt;"", $J347&lt;&gt;"", $J348&lt;&gt;"", $J349&lt;&gt;"", $J350&lt;&gt;"", $J351&lt;&gt;"", $J352&lt;&gt;"", $J353&lt;&gt;"", $JJ354&lt;&gt;"", $J355&lt;&gt;"")</formula>
    </cfRule>
    <cfRule type="expression" dxfId="623" priority="132">
      <formula>AND($J338=1, $J339=1, $J340=1, $J341=1, $J342=1, $J343=1, $J344=1, $J345=1, $J346=1, $J347=1, $J348=1, $J349=1, $J350=1, $J351=1, $J352=1, $J353=1, $J354=1, $J355=1)</formula>
    </cfRule>
  </conditionalFormatting>
  <conditionalFormatting sqref="B338:C338">
    <cfRule type="expression" dxfId="622" priority="130">
      <formula>COUNTIF($J338:$J355, 0)&gt;0</formula>
    </cfRule>
  </conditionalFormatting>
  <conditionalFormatting sqref="C338">
    <cfRule type="expression" dxfId="621" priority="133">
      <formula>AND($J338=0, $J339=0, $J340=0, $J341=0, $J342=0, $J343=0, $J344=0, $J345=0, $J346=0, $J347=0, $J348=0, $J349=0, $J350=0, $J351=0, $J352=0, $J353=0, $J354=0, $J355=0, $J338&lt;&gt;"", $J339&lt;&gt;"", $J340&lt;&gt;"", $J341&lt;&gt;"", $J342&lt;&gt;"", $J343&lt;&gt;"", $J344&lt;&gt;"", $J345&lt;&gt;"", $J346&lt;&gt;"", $J347&lt;&gt;"", $J348&lt;&gt;"", $J349&lt;&gt;"", $J350&lt;&gt;"", $J351&lt;&gt;"", $J352&lt;&gt;"", $J353&lt;&gt;"", $J354&lt;&gt;"", $J355&lt;&gt;"")</formula>
    </cfRule>
    <cfRule type="expression" dxfId="620" priority="134">
      <formula>AND($J338=1, $J339=1, $J340=1, $J341=1, $J342=1, $J343=1, $J344=1, $J345=1, $J346=1, $J347=1, $J348=1, $J349=1, $J350=1, $J351=1, $J352=1, $J353=1, $J354=1, $J355=1)</formula>
    </cfRule>
  </conditionalFormatting>
  <conditionalFormatting sqref="D338:D355">
    <cfRule type="expression" dxfId="619" priority="127">
      <formula>AND($J338=0, $J338&lt;&gt;"")</formula>
    </cfRule>
    <cfRule type="expression" dxfId="618" priority="128">
      <formula>$J338=1</formula>
    </cfRule>
    <cfRule type="expression" dxfId="617" priority="129">
      <formula>$E$4("Mapped")</formula>
    </cfRule>
  </conditionalFormatting>
  <conditionalFormatting sqref="B358:C358">
    <cfRule type="expression" dxfId="616" priority="124">
      <formula>COUNTIF($J358:$J361, 0)&gt;0</formula>
    </cfRule>
    <cfRule type="expression" dxfId="615" priority="125">
      <formula>AND($J358=0, $J359=0, $J360=0, $J361=0, $J358&lt;&gt;"", $J359&lt;&gt;"", $J360&lt;&gt;"", $J361&lt;&gt;"")</formula>
    </cfRule>
    <cfRule type="expression" dxfId="614" priority="126">
      <formula>AND($J358=1, $J359=1, $J360=1, $J361=1)</formula>
    </cfRule>
  </conditionalFormatting>
  <conditionalFormatting sqref="D358:D361">
    <cfRule type="expression" dxfId="613" priority="121">
      <formula>AND($J358=0, $J358&lt;&gt;"")</formula>
    </cfRule>
    <cfRule type="expression" dxfId="612" priority="122">
      <formula>$J358=1</formula>
    </cfRule>
    <cfRule type="expression" dxfId="611" priority="123">
      <formula>$E$4("Mapped")</formula>
    </cfRule>
  </conditionalFormatting>
  <conditionalFormatting sqref="D362:D364">
    <cfRule type="expression" dxfId="610" priority="118">
      <formula>AND($J362=0, $J362&lt;&gt;"")</formula>
    </cfRule>
    <cfRule type="expression" dxfId="609" priority="119">
      <formula>$J362=1</formula>
    </cfRule>
    <cfRule type="expression" dxfId="608" priority="120">
      <formula>$E$4("Mapped")</formula>
    </cfRule>
  </conditionalFormatting>
  <conditionalFormatting sqref="B362:C362">
    <cfRule type="expression" dxfId="607" priority="115">
      <formula>COUNTIF($J362:$J364, 0)&gt;0</formula>
    </cfRule>
    <cfRule type="expression" dxfId="606" priority="116">
      <formula>AND($J362=0, $J363=0, $J364=0, $J362&lt;&gt;"", $J363&lt;&gt;"", $J364&lt;&gt;"")</formula>
    </cfRule>
    <cfRule type="expression" dxfId="605" priority="117">
      <formula>AND($J362=1, $J363=1, $J364=1)</formula>
    </cfRule>
  </conditionalFormatting>
  <conditionalFormatting sqref="D365:D376">
    <cfRule type="expression" dxfId="604" priority="112">
      <formula>AND($J365=0, $J365&lt;&gt;"")</formula>
    </cfRule>
    <cfRule type="expression" dxfId="603" priority="113">
      <formula>$J365=1</formula>
    </cfRule>
    <cfRule type="expression" dxfId="602" priority="114">
      <formula>$E$4("Mapped")</formula>
    </cfRule>
  </conditionalFormatting>
  <conditionalFormatting sqref="B365">
    <cfRule type="expression" dxfId="601" priority="108">
      <formula>AND($J365=0, $J366=0, $J367=0, $J368=0, $J369=0, $J365&lt;&gt;"", $J366&lt;&gt;"", $J367&lt;&gt;"", $J368&lt;&gt;"", $J369&lt;&gt;"", $J370&lt;&gt;"")</formula>
    </cfRule>
    <cfRule type="expression" dxfId="600" priority="109">
      <formula>AND($J365=1, $J366=1, $J367=1, $J368=1, $J369=1, $J370=1)</formula>
    </cfRule>
  </conditionalFormatting>
  <conditionalFormatting sqref="B365:C365">
    <cfRule type="expression" dxfId="599" priority="107">
      <formula>COUNTIF($J365:$J370, 0)&gt;0</formula>
    </cfRule>
  </conditionalFormatting>
  <conditionalFormatting sqref="C365">
    <cfRule type="expression" dxfId="598" priority="110">
      <formula>AND($J365=0, $J366=0, $J367=0, $J368=0, $J369=0, $J370=0, $J365&lt;&gt;"", $J366&lt;&gt;"", $J367&lt;&gt;"", $J368&lt;&gt;"", $J369&lt;&gt;"", $J370&lt;&gt;"")</formula>
    </cfRule>
    <cfRule type="expression" dxfId="597" priority="111">
      <formula>AND($J365=1, $J366=1, $J367=1, $J368=1, $J369=1, $J370=1)</formula>
    </cfRule>
  </conditionalFormatting>
  <conditionalFormatting sqref="B371">
    <cfRule type="expression" dxfId="596" priority="103">
      <formula>AND($J371=0, $J372=0, $J373=0, $J374=0, $J375=0, $J371&lt;&gt;"", $J372&lt;&gt;"", $J373&lt;&gt;"", $J374&lt;&gt;"", $J375&lt;&gt;"", $J376&lt;&gt;"")</formula>
    </cfRule>
    <cfRule type="expression" dxfId="595" priority="104">
      <formula>AND($J371=1, $J372=1, $J373=1, $J374=1, $J375=1, $J376=1)</formula>
    </cfRule>
  </conditionalFormatting>
  <conditionalFormatting sqref="B371:C371">
    <cfRule type="expression" dxfId="594" priority="102">
      <formula>COUNTIF($J371:$J376, 0)&gt;0</formula>
    </cfRule>
  </conditionalFormatting>
  <conditionalFormatting sqref="C371">
    <cfRule type="expression" dxfId="593" priority="105">
      <formula>AND($J371=0, $J372=0, $J373=0, $J374=0, $J375=0, $J376=0, $J371&lt;&gt;"", $J372&lt;&gt;"", $J373&lt;&gt;"", $J374&lt;&gt;"", $J375&lt;&gt;"", $J376&lt;&gt;"")</formula>
    </cfRule>
    <cfRule type="expression" dxfId="592" priority="106">
      <formula>AND($J371=1, $J372=1, $J373=1, $J374=1, $J375=1, $J376=1)</formula>
    </cfRule>
  </conditionalFormatting>
  <conditionalFormatting sqref="D377:D381">
    <cfRule type="expression" dxfId="591" priority="99">
      <formula>AND($J377=0, $J377&lt;&gt;"")</formula>
    </cfRule>
    <cfRule type="expression" dxfId="590" priority="100">
      <formula>$J377=1</formula>
    </cfRule>
    <cfRule type="expression" dxfId="589" priority="101">
      <formula>$E$4("Mapped")</formula>
    </cfRule>
  </conditionalFormatting>
  <conditionalFormatting sqref="B377:C377">
    <cfRule type="expression" dxfId="588" priority="96">
      <formula>COUNTIF($J377:$J381, 0)&gt;0</formula>
    </cfRule>
    <cfRule type="expression" dxfId="587" priority="97">
      <formula>AND($J377=0, $J378=0, $J379=0, $J380=0, $J381=0, $J377&lt;&gt;"", $J378&lt;&gt;"", $J379&lt;&gt;"", $J380&lt;&gt;"", $J381&lt;&gt;"")</formula>
    </cfRule>
    <cfRule type="expression" dxfId="586" priority="98">
      <formula>AND($J377=1, $J378=1, $J379=1, $J380=1, $J381=1)</formula>
    </cfRule>
  </conditionalFormatting>
  <conditionalFormatting sqref="D382:D387">
    <cfRule type="expression" dxfId="585" priority="93">
      <formula>AND($J382=0, $J382&lt;&gt;"")</formula>
    </cfRule>
    <cfRule type="expression" dxfId="584" priority="94">
      <formula>$J382=1</formula>
    </cfRule>
    <cfRule type="expression" dxfId="583" priority="95">
      <formula>$E$4("Mapped")</formula>
    </cfRule>
  </conditionalFormatting>
  <conditionalFormatting sqref="B382">
    <cfRule type="expression" dxfId="582" priority="89">
      <formula>AND($J382=0, $J383=0, $J384=0, $J385=0, $J386=0, $J382&lt;&gt;"", $J383&lt;&gt;"", $J384&lt;&gt;"", $J385&lt;&gt;"", $J386&lt;&gt;"", $J387&lt;&gt;"")</formula>
    </cfRule>
    <cfRule type="expression" dxfId="581" priority="90">
      <formula>AND($J382=1, $J383=1, $J384=1, $J385=1, $J386=1, $J387=1)</formula>
    </cfRule>
  </conditionalFormatting>
  <conditionalFormatting sqref="B382:C382">
    <cfRule type="expression" dxfId="580" priority="88">
      <formula>COUNTIF($J382:$J387, 0)&gt;0</formula>
    </cfRule>
  </conditionalFormatting>
  <conditionalFormatting sqref="C382">
    <cfRule type="expression" dxfId="579" priority="91">
      <formula>AND($J382=0, $J383=0, $J384=0, $J385=0, $J386=0, $J387=0, $J382&lt;&gt;"", $J383&lt;&gt;"", $J384&lt;&gt;"", $J385&lt;&gt;"", $J386&lt;&gt;"", $J387&lt;&gt;"")</formula>
    </cfRule>
    <cfRule type="expression" dxfId="578" priority="92">
      <formula>AND($J382=1, $J383=1, $J384=1, $J385=1, $J386=1, $J387=1)</formula>
    </cfRule>
  </conditionalFormatting>
  <conditionalFormatting sqref="B388:C388">
    <cfRule type="expression" dxfId="577" priority="82">
      <formula>COUNTIF($J388:$J389, 0)&gt;0</formula>
    </cfRule>
    <cfRule type="expression" dxfId="576" priority="83">
      <formula>AND($J388=0, $J389=0, $J388&lt;&gt;"", $J389&lt;&gt;"")</formula>
    </cfRule>
    <cfRule type="expression" dxfId="575" priority="84">
      <formula>AND($J388=1, $J389=1)</formula>
    </cfRule>
  </conditionalFormatting>
  <conditionalFormatting sqref="D388:D389">
    <cfRule type="expression" dxfId="574" priority="85">
      <formula>AND($J388=0, $J388&lt;&gt;"")</formula>
    </cfRule>
    <cfRule type="expression" dxfId="573" priority="86">
      <formula>$J388=1</formula>
    </cfRule>
    <cfRule type="expression" dxfId="572" priority="87">
      <formula>$E$4("Mapped")</formula>
    </cfRule>
  </conditionalFormatting>
  <conditionalFormatting sqref="D390:D397">
    <cfRule type="expression" dxfId="571" priority="79">
      <formula>AND($J390=0, $J390&lt;&gt;"")</formula>
    </cfRule>
    <cfRule type="expression" dxfId="570" priority="80">
      <formula>$J390=1</formula>
    </cfRule>
    <cfRule type="expression" dxfId="569" priority="81">
      <formula>$E$4("Mapped")</formula>
    </cfRule>
  </conditionalFormatting>
  <conditionalFormatting sqref="B390:C390">
    <cfRule type="expression" dxfId="568" priority="76">
      <formula>COUNTIF($J390:$J393, 0)&gt;0</formula>
    </cfRule>
    <cfRule type="expression" dxfId="567" priority="77">
      <formula>AND($J390=0, $J391=0, $J392=0, $J393=0, $J390&lt;&gt;"", $J391&lt;&gt;"", $J392&lt;&gt;"", $J393&lt;&gt;"")</formula>
    </cfRule>
    <cfRule type="expression" dxfId="566" priority="78">
      <formula>AND($J390=1, $J391=1, $J392=1, $J393=1)</formula>
    </cfRule>
  </conditionalFormatting>
  <conditionalFormatting sqref="B394:C394">
    <cfRule type="expression" dxfId="565" priority="73">
      <formula>COUNTIF($J394:$J397, 0)&gt;0</formula>
    </cfRule>
    <cfRule type="expression" dxfId="564" priority="74">
      <formula>AND($J394=0, $J395=0, $J396=0, $J397=0, $J394&lt;&gt;"", $J395&lt;&gt;"", $J396&lt;&gt;"", $J397&lt;&gt;"")</formula>
    </cfRule>
    <cfRule type="expression" dxfId="563" priority="75">
      <formula>AND($J394=1, $J395=1, $J396=1, $J397=1)</formula>
    </cfRule>
  </conditionalFormatting>
  <conditionalFormatting sqref="B398">
    <cfRule type="expression" dxfId="562" priority="69">
      <formula>AND($J398=0, $J399=0, $J400=0, $J401=0, $J402=0, $J403=0, $J404=0, $J405=0, $J406=0, $J407=0, $J408=0, $J409=0, $J410=0, $J411=0, $J412=0, $J398&lt;&gt;"", $J399&lt;&gt;"", $J400&lt;&gt;"", $J401&lt;&gt;"", $J402&lt;&gt;"", $J403&lt;&gt;"", $J404&lt;&gt;"", $J405&lt;&gt;"", $JJ406&lt;&gt;"", $J407&lt;&gt;"", $J408&lt;&gt;"", $J409&lt;&gt;"", $J410&lt;&gt;"", $J411&lt;&gt;"", $J412&lt;&gt;"")</formula>
    </cfRule>
    <cfRule type="expression" dxfId="561" priority="70">
      <formula>AND($J398=1, $J399=1, $J400=1, $J401=1, $J402=1, $J403=1, $J404=1, $J405=1, $J406=1, $J407=1, $J408=1, $J409=1, $J410=1, $J411=1, $J412=1)</formula>
    </cfRule>
  </conditionalFormatting>
  <conditionalFormatting sqref="B398:C398">
    <cfRule type="expression" dxfId="560" priority="68">
      <formula>COUNTIF($J398:$J412, 0)&gt;0</formula>
    </cfRule>
  </conditionalFormatting>
  <conditionalFormatting sqref="C398">
    <cfRule type="expression" dxfId="559" priority="71">
      <formula>AND($J398=0, $J399=0, $J400=0, $J401=0, $J402=0, $J403=0, $J404=0, $J405=0, $J406=0, $J407=0, $J408=0, $J409=0, $J410=0, $J411=0, $J412=0, $J398&lt;&gt;"", $J399&lt;&gt;"", $J400&lt;&gt;"", $J401&lt;&gt;"", $J402&lt;&gt;"", $J403&lt;&gt;"", $J404&lt;&gt;"", $J405&lt;&gt;"", $J406&lt;&gt;"", $J407&lt;&gt;"", $J408&lt;&gt;"", $J409&lt;&gt;"", $J410&lt;&gt;"", $J411&lt;&gt;"", $J412&lt;&gt;"")</formula>
    </cfRule>
    <cfRule type="expression" dxfId="558" priority="72">
      <formula>AND($J398=1, $J399=1, $J400=1, $J401=1, $J402=1, $J403=1, $J404=1, $J405=1, $J406=1, $J407=1, $J408=1, $J409=1, $J410=1, $J411=1, $J412=1)</formula>
    </cfRule>
  </conditionalFormatting>
  <conditionalFormatting sqref="D398:D412">
    <cfRule type="expression" dxfId="557" priority="65">
      <formula>AND($J398=0, $J398&lt;&gt;"")</formula>
    </cfRule>
    <cfRule type="expression" dxfId="556" priority="66">
      <formula>$J398=1</formula>
    </cfRule>
    <cfRule type="expression" dxfId="555" priority="67">
      <formula>$E$4("Mapped")</formula>
    </cfRule>
  </conditionalFormatting>
  <conditionalFormatting sqref="B415">
    <cfRule type="expression" dxfId="554" priority="56">
      <formula>COUNTIF($J415:$J419, 0)&gt;0</formula>
    </cfRule>
    <cfRule type="expression" dxfId="553" priority="57">
      <formula>AND($J415=0, $J416=0, $J417=0, $J418=0, $J419=0, $J415&lt;&gt;"", $J416&lt;&gt;"", $J417&lt;&gt;"", $J418&lt;&gt;"", $J419&lt;&gt;"")</formula>
    </cfRule>
    <cfRule type="expression" dxfId="552" priority="58">
      <formula>AND($J415=1, $J416=1, $J417=1, $J418=1, $J419=1)</formula>
    </cfRule>
  </conditionalFormatting>
  <conditionalFormatting sqref="C415">
    <cfRule type="expression" dxfId="551" priority="59">
      <formula>COUNTIF($J415:$J421, 0)&gt;0</formula>
    </cfRule>
    <cfRule type="expression" dxfId="550" priority="60">
      <formula>AND($J415=0, $J416=0, $J417=0, $J418=0, $J419=0, $J420=0, $J421=0, $J415&lt;&gt;"", $J416&lt;&gt;"", $J417&lt;&gt;"", $J418&lt;&gt;"", $J419&lt;&gt;"", $J420&lt;&gt;"", $J421&lt;&gt;"")</formula>
    </cfRule>
    <cfRule type="expression" dxfId="549" priority="61">
      <formula>AND($J415=1, $J416=1, $J417=1, $J418=1, $J419=1, $J420=1, $J421=1)</formula>
    </cfRule>
  </conditionalFormatting>
  <conditionalFormatting sqref="D415:D421">
    <cfRule type="expression" dxfId="548" priority="62">
      <formula>AND($J415=0, $J415&lt;&gt;"")</formula>
    </cfRule>
    <cfRule type="expression" dxfId="547" priority="63">
      <formula>$J415=1</formula>
    </cfRule>
    <cfRule type="expression" dxfId="546" priority="64">
      <formula>$E$4("Mapped")</formula>
    </cfRule>
  </conditionalFormatting>
  <conditionalFormatting sqref="B422">
    <cfRule type="expression" dxfId="545" priority="52">
      <formula>AND($J422=0, $J423=0, $J424=0, $J425=0, $J426=0, $J427=0, $J428=0, $J429=0, $J430=0, $J431=0, $J432=0, $J433=0, $J434=0, $J435=0, $J436=0, $J422&lt;&gt;"", $J423&lt;&gt;"", $J424&lt;&gt;"", $J425&lt;&gt;"", $J426&lt;&gt;"", $J427&lt;&gt;"", $J428&lt;&gt;"", $J429&lt;&gt;"", $JJ430&lt;&gt;"", $J431&lt;&gt;"", $J432&lt;&gt;"", $J433&lt;&gt;"", $J434&lt;&gt;"", $J435&lt;&gt;"", $J436&lt;&gt;"")</formula>
    </cfRule>
    <cfRule type="expression" dxfId="544" priority="53">
      <formula>AND($J422=1, $J423=1, $J424=1, $J425=1, $J426=1, $J427=1, $J428=1, $J429=1, $J430=1, $J431=1, $J432=1, $J433=1, $J434=1, $J435=1, $J436=1)</formula>
    </cfRule>
  </conditionalFormatting>
  <conditionalFormatting sqref="B422:C422">
    <cfRule type="expression" dxfId="543" priority="51">
      <formula>COUNTIF($J422:$J432, 0)&gt;0</formula>
    </cfRule>
  </conditionalFormatting>
  <conditionalFormatting sqref="C422">
    <cfRule type="expression" dxfId="542" priority="54">
      <formula>AND($J422=0, $J423=0, $J424=0, $J425=0, $J426=0, $J427=0, $J428=0, $J429=0, $J430=0, $J431=0, $J432=0, $J422&lt;&gt;"", $J423&lt;&gt;"", $J424&lt;&gt;"", $J425&lt;&gt;"", $J426&lt;&gt;"", $J427&lt;&gt;"", $J428&lt;&gt;"", $J429&lt;&gt;"", $J430&lt;&gt;"", $J431&lt;&gt;"", $J432&lt;&gt;"")</formula>
    </cfRule>
    <cfRule type="expression" dxfId="541" priority="55">
      <formula>AND($J422=1, $J423=1, $J424=1, $J425=1, $J426=1, $J427=1, $J428=1, $J429=1, $J430=1, $J431=1, $J432=1)</formula>
    </cfRule>
  </conditionalFormatting>
  <conditionalFormatting sqref="D422:D432">
    <cfRule type="expression" dxfId="540" priority="48">
      <formula>AND($J422=0, $J422&lt;&gt;"")</formula>
    </cfRule>
    <cfRule type="expression" dxfId="539" priority="49">
      <formula>$J422=1</formula>
    </cfRule>
    <cfRule type="expression" dxfId="538" priority="50">
      <formula>$E$4("Mapped")</formula>
    </cfRule>
  </conditionalFormatting>
  <conditionalFormatting sqref="B433:C433">
    <cfRule type="expression" dxfId="537" priority="42">
      <formula>COUNTIF($J433:$J434, 0)&gt;0</formula>
    </cfRule>
    <cfRule type="expression" dxfId="536" priority="43">
      <formula>AND($J433=0, $J434=0, $J433&lt;&gt;"", $J434&lt;&gt;"")</formula>
    </cfRule>
    <cfRule type="expression" dxfId="535" priority="44">
      <formula>AND($J433=1, $J434=1)</formula>
    </cfRule>
  </conditionalFormatting>
  <conditionalFormatting sqref="D433:D434">
    <cfRule type="expression" dxfId="534" priority="45">
      <formula>AND($J433=0, $J433&lt;&gt;"")</formula>
    </cfRule>
    <cfRule type="expression" dxfId="533" priority="46">
      <formula>$J433=1</formula>
    </cfRule>
    <cfRule type="expression" dxfId="532" priority="47">
      <formula>$E$4("Mapped")</formula>
    </cfRule>
  </conditionalFormatting>
  <conditionalFormatting sqref="B435">
    <cfRule type="expression" dxfId="525" priority="38">
      <formula>AND($J435=0, $J436=0, $J437=0, $J438=0, $J439=0, $J440=0, $J441=0, $J442=0, $J443=0, $J444=0, $J445=0, $J446=0, $J435&lt;&gt;"", $J436&lt;&gt;"", $J437&lt;&gt;"", $J438&lt;&gt;"", $J439&lt;&gt;"", $J440&lt;&gt;"", $J441&lt;&gt;"", $J442&lt;&gt;"", $JJ443&lt;&gt;"", $J444&lt;&gt;"", $J445&lt;&gt;"", $J446&lt;&gt;"")</formula>
    </cfRule>
    <cfRule type="expression" dxfId="524" priority="39">
      <formula>AND($J435=1, $J436=1, $J437=1, $J438=1, $J439=1, $J440=1, $J441=1, $J442=1, $J443=1, $J444=1, $J445=1, $J446=1)</formula>
    </cfRule>
  </conditionalFormatting>
  <conditionalFormatting sqref="B435:C435">
    <cfRule type="expression" dxfId="531" priority="37">
      <formula>COUNTIF($J435:$J446, 0)&gt;0</formula>
    </cfRule>
  </conditionalFormatting>
  <conditionalFormatting sqref="C435">
    <cfRule type="expression" dxfId="530" priority="40">
      <formula>AND($J435=0, $J436=0, $J437=0, $J438=0, $J439=0, $J440=0, $J441=0, $J442=0, $J443=0, $J444=0, $J445=0, $J446=0, $J435&lt;&gt;"", $J436&lt;&gt;"", $J437&lt;&gt;"", $J438&lt;&gt;"", $J439&lt;&gt;"", $J440&lt;&gt;"", $J441&lt;&gt;"", $J442&lt;&gt;"", $J443&lt;&gt;"", $J444&lt;&gt;"", $J445&lt;&gt;"", $J446&lt;&gt;"")</formula>
    </cfRule>
    <cfRule type="expression" dxfId="529" priority="41">
      <formula>AND($J435=1, $J436=1, $J437=1, $J438=1, $J439=1, $J440=1, $J441=1, $J442=1, $J443=1, $J444=1, $J445=1, $J446=1)</formula>
    </cfRule>
  </conditionalFormatting>
  <conditionalFormatting sqref="D435:D446">
    <cfRule type="expression" dxfId="528" priority="34">
      <formula>AND($J435=0, $J435&lt;&gt;"")</formula>
    </cfRule>
    <cfRule type="expression" dxfId="527" priority="35">
      <formula>$J435=1</formula>
    </cfRule>
    <cfRule type="expression" dxfId="526" priority="36">
      <formula>$E$4("Mapped")</formula>
    </cfRule>
  </conditionalFormatting>
  <conditionalFormatting sqref="D448:D456">
    <cfRule type="expression" dxfId="35" priority="31">
      <formula>AND($J448=0, $J448&lt;&gt;"")</formula>
    </cfRule>
    <cfRule type="expression" dxfId="34" priority="32">
      <formula>$J448=1</formula>
    </cfRule>
    <cfRule type="expression" dxfId="33" priority="33">
      <formula>$E$4("Mapped")</formula>
    </cfRule>
  </conditionalFormatting>
  <conditionalFormatting sqref="B448:C448">
    <cfRule type="expression" dxfId="32" priority="28">
      <formula>COUNTIF($J448:$J450, 0)&gt;0</formula>
    </cfRule>
    <cfRule type="expression" dxfId="31" priority="29">
      <formula>AND($J448=0, $J449=0, $J450=0, $J448&lt;&gt;"", $J449&lt;&gt;"", $J450&lt;&gt;"")</formula>
    </cfRule>
    <cfRule type="expression" dxfId="30" priority="30">
      <formula>AND($J448=1, $J449=1, $J450=1)</formula>
    </cfRule>
  </conditionalFormatting>
  <conditionalFormatting sqref="B451:C451">
    <cfRule type="expression" dxfId="29" priority="25">
      <formula>COUNTIF($J451:$J453, 0)&gt;0</formula>
    </cfRule>
    <cfRule type="expression" dxfId="28" priority="26">
      <formula>AND($J451=0, $J452=0, $J453=0, $J451&lt;&gt;"", $J452&lt;&gt;"", $J453&lt;&gt;"")</formula>
    </cfRule>
    <cfRule type="expression" dxfId="27" priority="27">
      <formula>AND($J451=1, $J452=1, $J453=1)</formula>
    </cfRule>
  </conditionalFormatting>
  <conditionalFormatting sqref="B454:C454">
    <cfRule type="expression" dxfId="26" priority="22">
      <formula>COUNTIF($J454:$J456, 0)&gt;0</formula>
    </cfRule>
    <cfRule type="expression" dxfId="25" priority="23">
      <formula>AND($J454=0, $J455=0, $J456=0, $J454&lt;&gt;"", $J455&lt;&gt;"", $J456&lt;&gt;"")</formula>
    </cfRule>
    <cfRule type="expression" dxfId="24" priority="24">
      <formula>AND($J454=1, $J455=1, $J456=1)</formula>
    </cfRule>
  </conditionalFormatting>
  <conditionalFormatting sqref="B459:C459">
    <cfRule type="expression" dxfId="23" priority="19">
      <formula>COUNTIF($J459:$J462, 0)&gt;0</formula>
    </cfRule>
    <cfRule type="expression" dxfId="22" priority="20">
      <formula>AND($J459=0, $J460=0, $J461=0, $J462=0, $J459&lt;&gt;"", $J460&lt;&gt;"", $J461&lt;&gt;"", $J462&lt;&gt;"")</formula>
    </cfRule>
    <cfRule type="expression" dxfId="21" priority="21">
      <formula>AND($J459=1, $J460=1, $J461=1, $J462=1)</formula>
    </cfRule>
  </conditionalFormatting>
  <conditionalFormatting sqref="D459:D462">
    <cfRule type="expression" dxfId="20" priority="16">
      <formula>AND($J459=0, $J459&lt;&gt;"")</formula>
    </cfRule>
    <cfRule type="expression" dxfId="19" priority="17">
      <formula>$J459=1</formula>
    </cfRule>
    <cfRule type="expression" dxfId="18" priority="18">
      <formula>$E$4("Mapped")</formula>
    </cfRule>
  </conditionalFormatting>
  <conditionalFormatting sqref="D463:D467">
    <cfRule type="expression" dxfId="17" priority="13">
      <formula>AND($J463=0, $J463&lt;&gt;"")</formula>
    </cfRule>
    <cfRule type="expression" dxfId="16" priority="14">
      <formula>$J463=1</formula>
    </cfRule>
    <cfRule type="expression" dxfId="15" priority="15">
      <formula>$E$4("Mapped")</formula>
    </cfRule>
  </conditionalFormatting>
  <conditionalFormatting sqref="B463:C463">
    <cfRule type="expression" dxfId="14" priority="10">
      <formula>COUNTIF($J463:$J467, 0)&gt;0</formula>
    </cfRule>
    <cfRule type="expression" dxfId="13" priority="11">
      <formula>AND($J463=0, $J464=0, $J465=0, $J466=0, $J467=0, $J463&lt;&gt;"", $J464&lt;&gt;"", $J465&lt;&gt;"", $J466&lt;&gt;"", $J467&lt;&gt;"")</formula>
    </cfRule>
    <cfRule type="expression" dxfId="12" priority="12">
      <formula>AND($J463=1, $J464=1, $J465=1, $J466=1, $J467=1)</formula>
    </cfRule>
  </conditionalFormatting>
  <conditionalFormatting sqref="B468:C468">
    <cfRule type="expression" dxfId="8" priority="4">
      <formula>COUNTIF($J468:$J469, 0)&gt;0</formula>
    </cfRule>
    <cfRule type="expression" dxfId="7" priority="5">
      <formula>AND($J468=0, $J469=0, $J468&lt;&gt;"", $J469&lt;&gt;"")</formula>
    </cfRule>
    <cfRule type="expression" dxfId="6" priority="6">
      <formula>AND($J468=1, $J469=1)</formula>
    </cfRule>
  </conditionalFormatting>
  <conditionalFormatting sqref="D468:D471">
    <cfRule type="expression" dxfId="5" priority="7">
      <formula>AND($J468=0, $J468&lt;&gt;"")</formula>
    </cfRule>
    <cfRule type="expression" dxfId="4" priority="8">
      <formula>$J468=1</formula>
    </cfRule>
    <cfRule type="expression" dxfId="3" priority="9">
      <formula>$E$4("Mapped")</formula>
    </cfRule>
  </conditionalFormatting>
  <conditionalFormatting sqref="B470:C470">
    <cfRule type="expression" dxfId="2" priority="1">
      <formula>COUNTIF($J470:$J471, 0)&gt;0</formula>
    </cfRule>
    <cfRule type="expression" dxfId="1" priority="2">
      <formula>AND($J470=0, $J471=0, $J470&lt;&gt;"", $J471&lt;&gt;"")</formula>
    </cfRule>
    <cfRule type="expression" dxfId="0" priority="3">
      <formula>AND($J470=1, $J471=1)</formula>
    </cfRule>
  </conditionalFormatting>
  <dataValidations count="2">
    <dataValidation type="list" allowBlank="1" showInputMessage="1" showErrorMessage="1" sqref="M3" xr:uid="{2FED700D-C76C-4063-886A-6B85C17E7D33}">
      <formula1>$T$5:$T$20</formula1>
    </dataValidation>
    <dataValidation type="list" allowBlank="1" showInputMessage="1" showErrorMessage="1" sqref="J459:J471 J5:J52 J87:J116 J118:J129 J131:J171 J173:J187 J190:J197 J199:J207 J209:J232 J234:J245 J248:J263 J273:J277 J265:J271 J279:J295 J298:J355 J358:J412 J415:J446 J448:J456 J3 J55:J64 J66:J85" xr:uid="{7BCDC5A2-F5DD-42E4-9241-B934A5D86714}">
      <formula1>"0, 1"</formula1>
    </dataValidation>
  </dataValidations>
  <pageMargins left="0.7" right="0.7" top="0.75" bottom="0.75" header="0.3" footer="0.3"/>
  <pageSetup paperSize="9" orientation="portrait" horizontalDpi="4294967293" verticalDpi="0" r:id="rId1"/>
  <ignoredErrors>
    <ignoredError sqref="K5:L5 K14:L1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F5:G52 F459:G471 F87:G116 F118:G129 F131:G171 F173:G187 F190:G197 F199:G207 F209:G232 F234:G245 F248:G263 F273:G277 F265:G271 F279:G295 F298:G355 F358:G412 F415:G446 F448:G456 F55:G64 F66:G85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M5:N52 M459:N1048576 M87:N116 M118:N129 M131:N171 M173:N187 M190:N197 M199:N207 M209:N232 M234:N245 M248:N263 M273:N277 M265:N271 M279:N295 M298:N355 M358:N412 M415:N446 M448:N456 M55:N64 M66:N85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48"/>
  <sheetViews>
    <sheetView showGridLines="0" workbookViewId="0">
      <selection sqref="A1:XFD1048576"/>
    </sheetView>
    <sheetView workbookViewId="1"/>
  </sheetViews>
  <sheetFormatPr defaultColWidth="8.77734375" defaultRowHeight="14.4" x14ac:dyDescent="0.3"/>
  <cols>
    <col min="2" max="2" width="12" customWidth="1"/>
    <col min="3" max="3" width="39.6640625" customWidth="1"/>
    <col min="4" max="4" width="12.6640625" hidden="1" customWidth="1"/>
    <col min="5" max="5" width="17.21875" hidden="1" customWidth="1"/>
    <col min="6" max="6" width="25.6640625" hidden="1" customWidth="1"/>
    <col min="7" max="7" width="20.33203125" bestFit="1" customWidth="1"/>
    <col min="8" max="8" width="23.33203125" hidden="1" customWidth="1"/>
    <col min="9" max="9" width="24.77734375" bestFit="1" customWidth="1"/>
  </cols>
  <sheetData>
    <row r="1" spans="2:9" ht="62.55" customHeight="1" x14ac:dyDescent="0.35">
      <c r="B1" s="45" t="s">
        <v>666</v>
      </c>
      <c r="C1" s="45"/>
      <c r="D1" s="45"/>
      <c r="E1" s="45"/>
      <c r="F1" s="45"/>
      <c r="G1" s="45"/>
      <c r="H1" s="45"/>
      <c r="I1" s="45"/>
    </row>
    <row r="2" spans="2:9" x14ac:dyDescent="0.3">
      <c r="B2" s="47" t="s">
        <v>645</v>
      </c>
      <c r="C2" s="48"/>
      <c r="D2" s="22" t="s">
        <v>643</v>
      </c>
      <c r="E2" s="22" t="s">
        <v>644</v>
      </c>
      <c r="F2" s="22" t="s">
        <v>646</v>
      </c>
      <c r="G2" s="23" t="s">
        <v>34</v>
      </c>
      <c r="H2" s="22" t="s">
        <v>53</v>
      </c>
      <c r="I2" s="24" t="s">
        <v>52</v>
      </c>
    </row>
    <row r="3" spans="2:9" x14ac:dyDescent="0.3">
      <c r="B3" s="51">
        <v>1</v>
      </c>
      <c r="C3" s="25" t="s">
        <v>33</v>
      </c>
      <c r="D3" s="22">
        <v>1</v>
      </c>
      <c r="E3" s="22">
        <v>8</v>
      </c>
      <c r="F3" s="26">
        <f t="shared" ref="F3:F16" si="0">100/E3</f>
        <v>12.5</v>
      </c>
      <c r="G3" s="23">
        <f>SUM('Mapping Template'!L5:L12)</f>
        <v>0</v>
      </c>
      <c r="H3" s="26">
        <f>(E3/E32)*100</f>
        <v>1.8264840182648401</v>
      </c>
      <c r="I3" s="27">
        <f>(H3/100)*G3</f>
        <v>0</v>
      </c>
    </row>
    <row r="4" spans="2:9" x14ac:dyDescent="0.3">
      <c r="B4" s="51"/>
      <c r="C4" s="28" t="s">
        <v>32</v>
      </c>
      <c r="D4" s="22">
        <v>1</v>
      </c>
      <c r="E4" s="22">
        <v>9</v>
      </c>
      <c r="F4" s="26">
        <f t="shared" si="0"/>
        <v>11.111111111111111</v>
      </c>
      <c r="G4" s="23">
        <f>SUM('Mapping Template'!L14:L22)</f>
        <v>0</v>
      </c>
      <c r="H4" s="26">
        <f>(E4/E32)*100</f>
        <v>2.054794520547945</v>
      </c>
      <c r="I4" s="27">
        <f t="shared" ref="I4:I31" si="1">(H4/100)*G4</f>
        <v>0</v>
      </c>
    </row>
    <row r="5" spans="2:9" ht="16.95" customHeight="1" x14ac:dyDescent="0.3">
      <c r="B5" s="46">
        <v>2</v>
      </c>
      <c r="C5" s="25" t="s">
        <v>33</v>
      </c>
      <c r="D5" s="22">
        <v>2</v>
      </c>
      <c r="E5" s="22">
        <v>13</v>
      </c>
      <c r="F5" s="26">
        <f t="shared" si="0"/>
        <v>7.6923076923076925</v>
      </c>
      <c r="G5" s="23">
        <f>SUM('Mapping Template'!L24:L36)</f>
        <v>0</v>
      </c>
      <c r="H5" s="26">
        <f>(E5/E32)*100</f>
        <v>2.968036529680365</v>
      </c>
      <c r="I5" s="27">
        <f t="shared" si="1"/>
        <v>0</v>
      </c>
    </row>
    <row r="6" spans="2:9" x14ac:dyDescent="0.3">
      <c r="B6" s="46"/>
      <c r="C6" s="28" t="s">
        <v>32</v>
      </c>
      <c r="D6" s="22">
        <v>3</v>
      </c>
      <c r="E6" s="22">
        <v>15</v>
      </c>
      <c r="F6" s="26">
        <f t="shared" si="0"/>
        <v>6.666666666666667</v>
      </c>
      <c r="G6" s="23">
        <f>SUM('Mapping Template'!L38:L52)</f>
        <v>0</v>
      </c>
      <c r="H6" s="26">
        <f>(E6/E32)*100</f>
        <v>3.4246575342465753</v>
      </c>
      <c r="I6" s="27">
        <f t="shared" si="1"/>
        <v>0</v>
      </c>
    </row>
    <row r="7" spans="2:9" ht="16.95" customHeight="1" x14ac:dyDescent="0.3">
      <c r="B7" s="46">
        <v>3</v>
      </c>
      <c r="C7" s="25" t="s">
        <v>33</v>
      </c>
      <c r="D7" s="22">
        <v>1</v>
      </c>
      <c r="E7" s="22">
        <v>10</v>
      </c>
      <c r="F7" s="26">
        <f t="shared" si="0"/>
        <v>10</v>
      </c>
      <c r="G7" s="23">
        <f>SUM('Mapping Template'!L55:L64)</f>
        <v>0</v>
      </c>
      <c r="H7" s="26">
        <f>(E7/E32)*100</f>
        <v>2.2831050228310499</v>
      </c>
      <c r="I7" s="27">
        <f t="shared" si="1"/>
        <v>0</v>
      </c>
    </row>
    <row r="8" spans="2:9" x14ac:dyDescent="0.3">
      <c r="B8" s="46"/>
      <c r="C8" s="28" t="s">
        <v>32</v>
      </c>
      <c r="D8" s="22">
        <v>3</v>
      </c>
      <c r="E8" s="22">
        <v>20</v>
      </c>
      <c r="F8" s="26">
        <f t="shared" si="0"/>
        <v>5</v>
      </c>
      <c r="G8" s="23">
        <f>SUM('Mapping Template'!L66:L85)</f>
        <v>0</v>
      </c>
      <c r="H8" s="26">
        <f>(E8/E32)*100</f>
        <v>4.5662100456620998</v>
      </c>
      <c r="I8" s="27">
        <f t="shared" si="1"/>
        <v>0</v>
      </c>
    </row>
    <row r="9" spans="2:9" x14ac:dyDescent="0.3">
      <c r="B9" s="46">
        <v>4</v>
      </c>
      <c r="C9" s="25" t="s">
        <v>33</v>
      </c>
      <c r="D9" s="22">
        <v>5</v>
      </c>
      <c r="E9" s="22">
        <v>30</v>
      </c>
      <c r="F9" s="26">
        <f t="shared" si="0"/>
        <v>3.3333333333333335</v>
      </c>
      <c r="G9" s="23">
        <f>SUM('Mapping Template'!L87:L116)</f>
        <v>0</v>
      </c>
      <c r="H9" s="26">
        <f>(E9/E32)*100</f>
        <v>6.8493150684931505</v>
      </c>
      <c r="I9" s="27">
        <f t="shared" si="1"/>
        <v>0</v>
      </c>
    </row>
    <row r="10" spans="2:9" x14ac:dyDescent="0.3">
      <c r="B10" s="46"/>
      <c r="C10" s="28" t="s">
        <v>32</v>
      </c>
      <c r="D10" s="22">
        <v>3</v>
      </c>
      <c r="E10" s="22">
        <v>12</v>
      </c>
      <c r="F10" s="26">
        <f t="shared" si="0"/>
        <v>8.3333333333333339</v>
      </c>
      <c r="G10" s="23">
        <f>SUM('Mapping Template'!L118:L129)</f>
        <v>0</v>
      </c>
      <c r="H10" s="26">
        <f>(E10/E32)*100</f>
        <v>2.7397260273972601</v>
      </c>
      <c r="I10" s="27">
        <f t="shared" si="1"/>
        <v>0</v>
      </c>
    </row>
    <row r="11" spans="2:9" ht="16.95" customHeight="1" x14ac:dyDescent="0.3">
      <c r="B11" s="29">
        <v>5</v>
      </c>
      <c r="C11" s="25" t="s">
        <v>33</v>
      </c>
      <c r="D11" s="22">
        <v>6</v>
      </c>
      <c r="E11" s="22">
        <v>28</v>
      </c>
      <c r="F11" s="26">
        <f t="shared" si="0"/>
        <v>3.5714285714285716</v>
      </c>
      <c r="G11" s="23">
        <f>SUM('Mapping Template'!L131:L158)</f>
        <v>0</v>
      </c>
      <c r="H11" s="26">
        <f>(E11/$E$32)*100</f>
        <v>6.3926940639269407</v>
      </c>
      <c r="I11" s="27">
        <f t="shared" si="1"/>
        <v>0</v>
      </c>
    </row>
    <row r="12" spans="2:9" ht="16.95" customHeight="1" x14ac:dyDescent="0.3">
      <c r="B12" s="46">
        <v>6</v>
      </c>
      <c r="C12" s="25" t="s">
        <v>33</v>
      </c>
      <c r="D12" s="22">
        <v>2</v>
      </c>
      <c r="E12" s="22">
        <v>13</v>
      </c>
      <c r="F12" s="26">
        <f t="shared" si="0"/>
        <v>7.6923076923076925</v>
      </c>
      <c r="G12" s="23">
        <f>SUM('Mapping Template'!L159:L171)</f>
        <v>0</v>
      </c>
      <c r="H12" s="26">
        <f t="shared" ref="H12:H31" si="2">(E12/$E$32)*100</f>
        <v>2.968036529680365</v>
      </c>
      <c r="I12" s="27">
        <f t="shared" si="1"/>
        <v>0</v>
      </c>
    </row>
    <row r="13" spans="2:9" x14ac:dyDescent="0.3">
      <c r="B13" s="46"/>
      <c r="C13" s="28" t="s">
        <v>32</v>
      </c>
      <c r="D13" s="22">
        <v>4</v>
      </c>
      <c r="E13" s="22">
        <v>15</v>
      </c>
      <c r="F13" s="26">
        <f t="shared" si="0"/>
        <v>6.666666666666667</v>
      </c>
      <c r="G13" s="23">
        <f>SUM('Mapping Template'!L173:L187)</f>
        <v>0</v>
      </c>
      <c r="H13" s="26">
        <f t="shared" si="2"/>
        <v>3.4246575342465753</v>
      </c>
      <c r="I13" s="27">
        <f t="shared" si="1"/>
        <v>0</v>
      </c>
    </row>
    <row r="14" spans="2:9" ht="16.95" customHeight="1" x14ac:dyDescent="0.3">
      <c r="B14" s="46">
        <v>7</v>
      </c>
      <c r="C14" s="25" t="s">
        <v>33</v>
      </c>
      <c r="D14" s="22">
        <v>2</v>
      </c>
      <c r="E14" s="22">
        <v>8</v>
      </c>
      <c r="F14" s="26">
        <f t="shared" ref="F14:F15" si="3">100/E14</f>
        <v>12.5</v>
      </c>
      <c r="G14" s="23">
        <f>SUM('Mapping Template'!L190:L197)</f>
        <v>0</v>
      </c>
      <c r="H14" s="26">
        <f t="shared" si="2"/>
        <v>1.8264840182648401</v>
      </c>
      <c r="I14" s="27">
        <f t="shared" si="1"/>
        <v>0</v>
      </c>
    </row>
    <row r="15" spans="2:9" x14ac:dyDescent="0.3">
      <c r="B15" s="46"/>
      <c r="C15" s="28" t="s">
        <v>32</v>
      </c>
      <c r="D15" s="22">
        <v>2</v>
      </c>
      <c r="E15" s="22">
        <v>9</v>
      </c>
      <c r="F15" s="26">
        <f t="shared" si="3"/>
        <v>11.111111111111111</v>
      </c>
      <c r="G15" s="23">
        <f>SUM('Mapping Template'!L199:L207)</f>
        <v>0</v>
      </c>
      <c r="H15" s="26">
        <f t="shared" si="2"/>
        <v>2.054794520547945</v>
      </c>
      <c r="I15" s="27">
        <f t="shared" si="1"/>
        <v>0</v>
      </c>
    </row>
    <row r="16" spans="2:9" ht="16.95" customHeight="1" x14ac:dyDescent="0.3">
      <c r="B16" s="30">
        <v>8</v>
      </c>
      <c r="C16" s="25" t="s">
        <v>33</v>
      </c>
      <c r="D16" s="22">
        <v>2</v>
      </c>
      <c r="E16" s="22">
        <v>9</v>
      </c>
      <c r="F16" s="26">
        <f t="shared" si="0"/>
        <v>11.111111111111111</v>
      </c>
      <c r="G16" s="23">
        <f>SUM('Mapping Template'!L209:L217)</f>
        <v>0</v>
      </c>
      <c r="H16" s="26">
        <f t="shared" si="2"/>
        <v>2.054794520547945</v>
      </c>
      <c r="I16" s="27">
        <f t="shared" si="1"/>
        <v>0</v>
      </c>
    </row>
    <row r="17" spans="2:9" ht="16.95" customHeight="1" x14ac:dyDescent="0.3">
      <c r="B17" s="46">
        <v>9</v>
      </c>
      <c r="C17" s="25" t="s">
        <v>33</v>
      </c>
      <c r="D17" s="22">
        <v>2</v>
      </c>
      <c r="E17" s="22">
        <v>15</v>
      </c>
      <c r="F17" s="26">
        <f t="shared" ref="F17:F20" si="4">100/E17</f>
        <v>6.666666666666667</v>
      </c>
      <c r="G17" s="23">
        <f>SUM('Mapping Template'!L218:L232)</f>
        <v>0</v>
      </c>
      <c r="H17" s="26">
        <f t="shared" si="2"/>
        <v>3.4246575342465753</v>
      </c>
      <c r="I17" s="27">
        <f t="shared" si="1"/>
        <v>0</v>
      </c>
    </row>
    <row r="18" spans="2:9" x14ac:dyDescent="0.3">
      <c r="B18" s="46"/>
      <c r="C18" s="28" t="s">
        <v>32</v>
      </c>
      <c r="D18" s="22">
        <v>2</v>
      </c>
      <c r="E18" s="22">
        <v>12</v>
      </c>
      <c r="F18" s="26">
        <f t="shared" si="4"/>
        <v>8.3333333333333339</v>
      </c>
      <c r="G18" s="23">
        <f>SUM('Mapping Template'!L234:L245)</f>
        <v>0</v>
      </c>
      <c r="H18" s="26">
        <f t="shared" si="2"/>
        <v>2.7397260273972601</v>
      </c>
      <c r="I18" s="27">
        <f t="shared" si="1"/>
        <v>0</v>
      </c>
    </row>
    <row r="19" spans="2:9" ht="16.95" customHeight="1" x14ac:dyDescent="0.3">
      <c r="B19" s="46">
        <v>10</v>
      </c>
      <c r="C19" s="25" t="s">
        <v>33</v>
      </c>
      <c r="D19" s="22">
        <v>3</v>
      </c>
      <c r="E19" s="22">
        <v>16</v>
      </c>
      <c r="F19" s="26">
        <f t="shared" si="4"/>
        <v>6.25</v>
      </c>
      <c r="G19" s="23">
        <f>SUM('Mapping Template'!L248:L263)</f>
        <v>0</v>
      </c>
      <c r="H19" s="26">
        <f t="shared" si="2"/>
        <v>3.6529680365296802</v>
      </c>
      <c r="I19" s="27">
        <f t="shared" si="1"/>
        <v>0</v>
      </c>
    </row>
    <row r="20" spans="2:9" x14ac:dyDescent="0.3">
      <c r="B20" s="46"/>
      <c r="C20" s="28" t="s">
        <v>32</v>
      </c>
      <c r="D20" s="22">
        <v>3</v>
      </c>
      <c r="E20" s="22">
        <v>7</v>
      </c>
      <c r="F20" s="26">
        <f t="shared" si="4"/>
        <v>14.285714285714286</v>
      </c>
      <c r="G20" s="23">
        <f>SUM('Mapping Template'!L265:L271)</f>
        <v>0</v>
      </c>
      <c r="H20" s="26">
        <f t="shared" si="2"/>
        <v>1.5981735159817352</v>
      </c>
      <c r="I20" s="27">
        <f t="shared" si="1"/>
        <v>0</v>
      </c>
    </row>
    <row r="21" spans="2:9" ht="16.95" customHeight="1" x14ac:dyDescent="0.3">
      <c r="B21" s="46">
        <v>11</v>
      </c>
      <c r="C21" s="25" t="s">
        <v>33</v>
      </c>
      <c r="D21" s="22">
        <v>1</v>
      </c>
      <c r="E21" s="22">
        <v>5</v>
      </c>
      <c r="F21" s="26">
        <f t="shared" ref="F21:F22" si="5">100/E21</f>
        <v>20</v>
      </c>
      <c r="G21" s="23">
        <f>SUM('Mapping Template'!L273:L277)</f>
        <v>0</v>
      </c>
      <c r="H21" s="26">
        <f t="shared" si="2"/>
        <v>1.1415525114155249</v>
      </c>
      <c r="I21" s="27">
        <f t="shared" si="1"/>
        <v>0</v>
      </c>
    </row>
    <row r="22" spans="2:9" x14ac:dyDescent="0.3">
      <c r="B22" s="46"/>
      <c r="C22" s="28" t="s">
        <v>32</v>
      </c>
      <c r="D22" s="22">
        <v>3</v>
      </c>
      <c r="E22" s="22">
        <v>17</v>
      </c>
      <c r="F22" s="26">
        <f t="shared" si="5"/>
        <v>5.882352941176471</v>
      </c>
      <c r="G22" s="23">
        <f>SUM('Mapping Template'!L279:L295)</f>
        <v>0</v>
      </c>
      <c r="H22" s="26">
        <f t="shared" si="2"/>
        <v>3.8812785388127851</v>
      </c>
      <c r="I22" s="27">
        <f t="shared" si="1"/>
        <v>0</v>
      </c>
    </row>
    <row r="23" spans="2:9" ht="16.95" customHeight="1" x14ac:dyDescent="0.3">
      <c r="B23" s="30">
        <v>12</v>
      </c>
      <c r="C23" s="25" t="s">
        <v>33</v>
      </c>
      <c r="D23" s="22">
        <v>5</v>
      </c>
      <c r="E23" s="22">
        <v>24</v>
      </c>
      <c r="F23" s="26">
        <f t="shared" ref="F23" si="6">100/E23</f>
        <v>4.166666666666667</v>
      </c>
      <c r="G23" s="23">
        <f>SUM('Mapping Template'!L298:L321)</f>
        <v>0</v>
      </c>
      <c r="H23" s="26">
        <f t="shared" si="2"/>
        <v>5.4794520547945202</v>
      </c>
      <c r="I23" s="27">
        <f t="shared" si="1"/>
        <v>0</v>
      </c>
    </row>
    <row r="24" spans="2:9" ht="16.95" customHeight="1" x14ac:dyDescent="0.3">
      <c r="B24" s="30">
        <v>13</v>
      </c>
      <c r="C24" s="25" t="s">
        <v>33</v>
      </c>
      <c r="D24" s="22">
        <v>4</v>
      </c>
      <c r="E24" s="22">
        <v>16</v>
      </c>
      <c r="F24" s="26">
        <f t="shared" ref="F24" si="7">100/E24</f>
        <v>6.25</v>
      </c>
      <c r="G24" s="23">
        <f>SUM('Mapping Template'!L322:L337)</f>
        <v>0</v>
      </c>
      <c r="H24" s="26">
        <f t="shared" si="2"/>
        <v>3.6529680365296802</v>
      </c>
      <c r="I24" s="27">
        <f t="shared" si="1"/>
        <v>0</v>
      </c>
    </row>
    <row r="25" spans="2:9" ht="16.95" customHeight="1" x14ac:dyDescent="0.3">
      <c r="B25" s="30">
        <v>14</v>
      </c>
      <c r="C25" s="25" t="s">
        <v>33</v>
      </c>
      <c r="D25" s="22">
        <v>1</v>
      </c>
      <c r="E25" s="22">
        <v>18</v>
      </c>
      <c r="F25" s="26">
        <f t="shared" ref="F25" si="8">100/E25</f>
        <v>5.5555555555555554</v>
      </c>
      <c r="G25" s="23">
        <f>SUM('Mapping Template'!L338:L355)</f>
        <v>0</v>
      </c>
      <c r="H25" s="26">
        <f t="shared" si="2"/>
        <v>4.10958904109589</v>
      </c>
      <c r="I25" s="27">
        <f t="shared" si="1"/>
        <v>0</v>
      </c>
    </row>
    <row r="26" spans="2:9" ht="16.95" customHeight="1" x14ac:dyDescent="0.3">
      <c r="B26" s="30">
        <v>15</v>
      </c>
      <c r="C26" s="25" t="s">
        <v>33</v>
      </c>
      <c r="D26" s="22">
        <v>5</v>
      </c>
      <c r="E26" s="22">
        <v>24</v>
      </c>
      <c r="F26" s="26">
        <f t="shared" ref="F26" si="9">100/E26</f>
        <v>4.166666666666667</v>
      </c>
      <c r="G26" s="23">
        <f>SUM('Mapping Template'!L358:L381)</f>
        <v>0</v>
      </c>
      <c r="H26" s="26">
        <f t="shared" si="2"/>
        <v>5.4794520547945202</v>
      </c>
      <c r="I26" s="27">
        <f t="shared" si="1"/>
        <v>0</v>
      </c>
    </row>
    <row r="27" spans="2:9" ht="16.95" customHeight="1" x14ac:dyDescent="0.3">
      <c r="B27" s="30">
        <v>16</v>
      </c>
      <c r="C27" s="25" t="s">
        <v>33</v>
      </c>
      <c r="D27" s="22">
        <v>4</v>
      </c>
      <c r="E27" s="22">
        <v>16</v>
      </c>
      <c r="F27" s="26">
        <f t="shared" ref="F27" si="10">100/E27</f>
        <v>6.25</v>
      </c>
      <c r="G27" s="23">
        <f>SUM('Mapping Template'!L382:L397)</f>
        <v>0</v>
      </c>
      <c r="H27" s="26">
        <f t="shared" si="2"/>
        <v>3.6529680365296802</v>
      </c>
      <c r="I27" s="27">
        <f t="shared" si="1"/>
        <v>0</v>
      </c>
    </row>
    <row r="28" spans="2:9" ht="16.95" customHeight="1" x14ac:dyDescent="0.3">
      <c r="B28" s="30">
        <v>17</v>
      </c>
      <c r="C28" s="25" t="s">
        <v>33</v>
      </c>
      <c r="D28" s="22">
        <v>1</v>
      </c>
      <c r="E28" s="22">
        <v>15</v>
      </c>
      <c r="F28" s="26">
        <f t="shared" ref="F28:F30" si="11">100/E28</f>
        <v>6.666666666666667</v>
      </c>
      <c r="G28" s="23">
        <f>SUM('Mapping Template'!L398:L412)</f>
        <v>0</v>
      </c>
      <c r="H28" s="26">
        <f t="shared" si="2"/>
        <v>3.4246575342465753</v>
      </c>
      <c r="I28" s="27">
        <f t="shared" si="1"/>
        <v>0</v>
      </c>
    </row>
    <row r="29" spans="2:9" ht="16.95" customHeight="1" x14ac:dyDescent="0.3">
      <c r="B29" s="46">
        <v>18</v>
      </c>
      <c r="C29" s="25" t="s">
        <v>33</v>
      </c>
      <c r="D29" s="22">
        <v>4</v>
      </c>
      <c r="E29" s="22">
        <v>32</v>
      </c>
      <c r="F29" s="26">
        <f t="shared" si="11"/>
        <v>3.125</v>
      </c>
      <c r="G29" s="23">
        <f>SUM('Mapping Template'!L415:L446)</f>
        <v>0</v>
      </c>
      <c r="H29" s="26">
        <f t="shared" si="2"/>
        <v>7.3059360730593603</v>
      </c>
      <c r="I29" s="27">
        <f t="shared" si="1"/>
        <v>0</v>
      </c>
    </row>
    <row r="30" spans="2:9" x14ac:dyDescent="0.3">
      <c r="B30" s="46"/>
      <c r="C30" s="28" t="s">
        <v>32</v>
      </c>
      <c r="D30" s="22">
        <v>3</v>
      </c>
      <c r="E30" s="22">
        <v>9</v>
      </c>
      <c r="F30" s="26">
        <f t="shared" si="11"/>
        <v>11.111111111111111</v>
      </c>
      <c r="G30" s="23">
        <f>SUM('Mapping Template'!L448:L456)</f>
        <v>0</v>
      </c>
      <c r="H30" s="26">
        <f t="shared" si="2"/>
        <v>2.054794520547945</v>
      </c>
      <c r="I30" s="27">
        <f t="shared" si="1"/>
        <v>0</v>
      </c>
    </row>
    <row r="31" spans="2:9" ht="16.95" customHeight="1" x14ac:dyDescent="0.3">
      <c r="B31" s="30">
        <v>19</v>
      </c>
      <c r="C31" s="25" t="s">
        <v>33</v>
      </c>
      <c r="D31" s="22">
        <v>4</v>
      </c>
      <c r="E31" s="22">
        <v>13</v>
      </c>
      <c r="F31" s="26">
        <f t="shared" ref="F31" si="12">100/E31</f>
        <v>7.6923076923076925</v>
      </c>
      <c r="G31" s="23">
        <f>SUM('Mapping Template'!L459:L471)</f>
        <v>0</v>
      </c>
      <c r="H31" s="26">
        <f t="shared" si="2"/>
        <v>2.968036529680365</v>
      </c>
      <c r="I31" s="27">
        <f t="shared" si="1"/>
        <v>0</v>
      </c>
    </row>
    <row r="32" spans="2:9" x14ac:dyDescent="0.3">
      <c r="C32" s="31" t="s">
        <v>51</v>
      </c>
      <c r="D32" s="32">
        <f>SUM(D3:D16)</f>
        <v>37</v>
      </c>
      <c r="E32" s="32">
        <f>SUM(E3:E31)</f>
        <v>438</v>
      </c>
      <c r="F32" s="49"/>
      <c r="G32" s="50"/>
      <c r="H32" s="33">
        <f>SUM(H3:H31)</f>
        <v>100</v>
      </c>
      <c r="I32" s="34">
        <f>SUM(I3:I16)</f>
        <v>0</v>
      </c>
    </row>
    <row r="33" spans="2:6" x14ac:dyDescent="0.3">
      <c r="B33" s="35"/>
      <c r="C33" s="35"/>
      <c r="F33" s="36"/>
    </row>
    <row r="34" spans="2:6" x14ac:dyDescent="0.3">
      <c r="B34" s="35"/>
      <c r="C34" s="35"/>
      <c r="F34" s="36"/>
    </row>
    <row r="35" spans="2:6" x14ac:dyDescent="0.3">
      <c r="B35" s="35"/>
      <c r="C35" s="35"/>
      <c r="F35" s="36"/>
    </row>
    <row r="36" spans="2:6" x14ac:dyDescent="0.3">
      <c r="B36" s="35"/>
      <c r="C36" s="35"/>
    </row>
    <row r="37" spans="2:6" x14ac:dyDescent="0.3">
      <c r="B37" s="35"/>
      <c r="C37" s="35"/>
    </row>
    <row r="38" spans="2:6" x14ac:dyDescent="0.3">
      <c r="B38" s="35"/>
      <c r="C38" s="35"/>
    </row>
    <row r="39" spans="2:6" x14ac:dyDescent="0.3">
      <c r="B39" s="35"/>
      <c r="C39" s="35"/>
    </row>
    <row r="40" spans="2:6" x14ac:dyDescent="0.3">
      <c r="B40" s="35"/>
      <c r="C40" s="35"/>
    </row>
    <row r="41" spans="2:6" x14ac:dyDescent="0.3">
      <c r="B41" s="35"/>
      <c r="C41" s="35"/>
    </row>
    <row r="42" spans="2:6" x14ac:dyDescent="0.3">
      <c r="B42" s="35"/>
      <c r="C42" s="35"/>
    </row>
    <row r="43" spans="2:6" x14ac:dyDescent="0.3">
      <c r="B43" s="35"/>
      <c r="C43" s="35"/>
    </row>
    <row r="44" spans="2:6" x14ac:dyDescent="0.3">
      <c r="B44" s="35"/>
      <c r="C44" s="35"/>
    </row>
    <row r="45" spans="2:6" x14ac:dyDescent="0.3">
      <c r="B45" s="35"/>
      <c r="C45" s="35"/>
    </row>
    <row r="46" spans="2:6" x14ac:dyDescent="0.3">
      <c r="B46" s="35"/>
      <c r="C46" s="35"/>
    </row>
    <row r="47" spans="2:6" x14ac:dyDescent="0.3">
      <c r="B47" s="35"/>
      <c r="C47" s="35"/>
    </row>
    <row r="48" spans="2:6" x14ac:dyDescent="0.3">
      <c r="B48" s="35"/>
      <c r="C48" s="35"/>
    </row>
  </sheetData>
  <mergeCells count="13">
    <mergeCell ref="B1:I1"/>
    <mergeCell ref="B29:B30"/>
    <mergeCell ref="B2:C2"/>
    <mergeCell ref="F32:G32"/>
    <mergeCell ref="B17:B18"/>
    <mergeCell ref="B19:B20"/>
    <mergeCell ref="B21:B22"/>
    <mergeCell ref="B3:B4"/>
    <mergeCell ref="B5:B6"/>
    <mergeCell ref="B7:B8"/>
    <mergeCell ref="B9:B10"/>
    <mergeCell ref="B12:B13"/>
    <mergeCell ref="B14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dimension ref="A1:B17"/>
  <sheetViews>
    <sheetView workbookViewId="0">
      <selection activeCell="G16" sqref="G16"/>
    </sheetView>
    <sheetView workbookViewId="1"/>
  </sheetViews>
  <sheetFormatPr defaultRowHeight="14.4" x14ac:dyDescent="0.3"/>
  <cols>
    <col min="1" max="1" width="38.5546875" style="1" bestFit="1" customWidth="1"/>
    <col min="2" max="2" width="20.21875" bestFit="1" customWidth="1"/>
    <col min="4" max="4" width="21" bestFit="1" customWidth="1"/>
  </cols>
  <sheetData>
    <row r="1" spans="1:2" ht="18" x14ac:dyDescent="0.6">
      <c r="A1" s="3" t="s">
        <v>7</v>
      </c>
      <c r="B1" s="3" t="s">
        <v>16</v>
      </c>
    </row>
    <row r="2" spans="1:2" ht="18" x14ac:dyDescent="0.6">
      <c r="A2" s="2" t="s">
        <v>8</v>
      </c>
      <c r="B2" s="2" t="s">
        <v>17</v>
      </c>
    </row>
    <row r="3" spans="1:2" ht="18" x14ac:dyDescent="0.6">
      <c r="A3" s="2" t="s">
        <v>9</v>
      </c>
      <c r="B3" s="2" t="s">
        <v>18</v>
      </c>
    </row>
    <row r="4" spans="1:2" ht="18" x14ac:dyDescent="0.6">
      <c r="A4" s="2" t="s">
        <v>5</v>
      </c>
      <c r="B4" s="2" t="s">
        <v>19</v>
      </c>
    </row>
    <row r="5" spans="1:2" ht="18" x14ac:dyDescent="0.6">
      <c r="A5" s="2" t="s">
        <v>10</v>
      </c>
      <c r="B5" s="2" t="s">
        <v>20</v>
      </c>
    </row>
    <row r="6" spans="1:2" ht="18" x14ac:dyDescent="0.6">
      <c r="A6" s="2" t="s">
        <v>11</v>
      </c>
      <c r="B6" s="2" t="s">
        <v>21</v>
      </c>
    </row>
    <row r="7" spans="1:2" ht="18" x14ac:dyDescent="0.6">
      <c r="A7" s="2" t="s">
        <v>12</v>
      </c>
      <c r="B7" s="2" t="s">
        <v>22</v>
      </c>
    </row>
    <row r="8" spans="1:2" ht="18" x14ac:dyDescent="0.6">
      <c r="A8" s="2" t="s">
        <v>13</v>
      </c>
      <c r="B8" s="2" t="s">
        <v>23</v>
      </c>
    </row>
    <row r="9" spans="1:2" ht="18" x14ac:dyDescent="0.6">
      <c r="A9" s="2" t="s">
        <v>14</v>
      </c>
      <c r="B9" s="2" t="s">
        <v>24</v>
      </c>
    </row>
    <row r="10" spans="1:2" ht="18" x14ac:dyDescent="0.6">
      <c r="A10" s="2" t="s">
        <v>15</v>
      </c>
      <c r="B10" s="2" t="s">
        <v>25</v>
      </c>
    </row>
    <row r="11" spans="1:2" ht="18" x14ac:dyDescent="0.6">
      <c r="A11" s="2" t="s">
        <v>15</v>
      </c>
      <c r="B11" s="2" t="s">
        <v>26</v>
      </c>
    </row>
    <row r="12" spans="1:2" ht="18" x14ac:dyDescent="0.6">
      <c r="A12" s="2" t="s">
        <v>15</v>
      </c>
      <c r="B12" s="2" t="s">
        <v>27</v>
      </c>
    </row>
    <row r="13" spans="1:2" ht="18" x14ac:dyDescent="0.6">
      <c r="A13" s="2" t="s">
        <v>15</v>
      </c>
      <c r="B13" s="2" t="s">
        <v>28</v>
      </c>
    </row>
    <row r="14" spans="1:2" ht="18" x14ac:dyDescent="0.6">
      <c r="A14" s="2" t="s">
        <v>15</v>
      </c>
      <c r="B14" s="2" t="s">
        <v>29</v>
      </c>
    </row>
    <row r="15" spans="1:2" ht="18" x14ac:dyDescent="0.6">
      <c r="A15" s="2" t="s">
        <v>15</v>
      </c>
      <c r="B15" s="2" t="s">
        <v>30</v>
      </c>
    </row>
    <row r="16" spans="1:2" ht="18" x14ac:dyDescent="0.6">
      <c r="A16" s="2" t="s">
        <v>15</v>
      </c>
      <c r="B16" s="4" t="s">
        <v>55</v>
      </c>
    </row>
    <row r="17" spans="1:2" ht="18" x14ac:dyDescent="0.6">
      <c r="A17" s="2" t="s">
        <v>15</v>
      </c>
      <c r="B17" s="2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dimension ref="A1:AI35"/>
  <sheetViews>
    <sheetView zoomScaleNormal="100" workbookViewId="0">
      <pane ySplit="1" topLeftCell="A2" activePane="bottomLeft" state="frozen"/>
      <selection activeCell="G16" sqref="G16"/>
      <selection pane="bottomLeft" activeCell="B5" sqref="B5"/>
    </sheetView>
    <sheetView workbookViewId="1"/>
  </sheetViews>
  <sheetFormatPr defaultColWidth="8.77734375" defaultRowHeight="14.4" x14ac:dyDescent="0.3"/>
  <sheetData>
    <row r="1" spans="1:33" s="5" customFormat="1" x14ac:dyDescent="0.3">
      <c r="B1" s="5" t="s">
        <v>36</v>
      </c>
      <c r="C1" s="5" t="s">
        <v>37</v>
      </c>
      <c r="D1" s="5" t="s">
        <v>38</v>
      </c>
      <c r="E1" s="5" t="s">
        <v>39</v>
      </c>
      <c r="F1" s="5" t="s">
        <v>42</v>
      </c>
      <c r="G1" s="5" t="s">
        <v>43</v>
      </c>
      <c r="H1" s="5" t="s">
        <v>44</v>
      </c>
      <c r="I1" s="5" t="s">
        <v>45</v>
      </c>
      <c r="J1" s="5" t="s">
        <v>46</v>
      </c>
      <c r="K1" s="5" t="s">
        <v>47</v>
      </c>
      <c r="L1" s="5" t="s">
        <v>48</v>
      </c>
      <c r="M1" s="5" t="s">
        <v>49</v>
      </c>
      <c r="N1" s="5" t="s">
        <v>50</v>
      </c>
      <c r="O1" s="5" t="s">
        <v>649</v>
      </c>
      <c r="P1" s="5" t="s">
        <v>650</v>
      </c>
      <c r="Q1" s="5" t="s">
        <v>651</v>
      </c>
      <c r="R1" s="5" t="s">
        <v>652</v>
      </c>
      <c r="S1" s="5" t="s">
        <v>653</v>
      </c>
      <c r="T1" s="5" t="s">
        <v>654</v>
      </c>
      <c r="U1" s="5" t="s">
        <v>655</v>
      </c>
      <c r="V1" s="5" t="s">
        <v>656</v>
      </c>
      <c r="W1" s="5" t="s">
        <v>657</v>
      </c>
      <c r="X1" s="5" t="s">
        <v>658</v>
      </c>
      <c r="Y1" s="5" t="s">
        <v>659</v>
      </c>
      <c r="Z1" s="5" t="s">
        <v>660</v>
      </c>
      <c r="AA1" s="5" t="s">
        <v>661</v>
      </c>
      <c r="AB1" s="5" t="s">
        <v>662</v>
      </c>
      <c r="AC1" s="5" t="s">
        <v>663</v>
      </c>
      <c r="AD1" s="5" t="s">
        <v>664</v>
      </c>
    </row>
    <row r="2" spans="1:33" s="5" customFormat="1" ht="18" x14ac:dyDescent="0.6">
      <c r="A2" s="5" t="s">
        <v>647</v>
      </c>
      <c r="B2" s="6">
        <f>'Mapping results'!$F3</f>
        <v>12.5</v>
      </c>
      <c r="C2" s="6">
        <f>'Mapping results'!$F3</f>
        <v>12.5</v>
      </c>
      <c r="D2" s="6">
        <f>'Mapping results'!$F5</f>
        <v>7.6923076923076925</v>
      </c>
      <c r="E2" s="6">
        <f>'Mapping results'!$F6</f>
        <v>6.666666666666667</v>
      </c>
      <c r="F2" s="6">
        <f>'Mapping results'!$F7</f>
        <v>10</v>
      </c>
      <c r="G2" s="6">
        <f>'Mapping results'!$F8</f>
        <v>5</v>
      </c>
      <c r="H2" s="6">
        <f>'Mapping results'!$F9</f>
        <v>3.3333333333333335</v>
      </c>
      <c r="I2" s="6">
        <f>'Mapping results'!$F10</f>
        <v>8.3333333333333339</v>
      </c>
      <c r="J2" s="6">
        <f>'Mapping results'!$F11</f>
        <v>3.5714285714285716</v>
      </c>
      <c r="K2" s="6">
        <f>'Mapping results'!$F12</f>
        <v>7.6923076923076925</v>
      </c>
      <c r="L2" s="6">
        <f>'Mapping results'!$F13</f>
        <v>6.666666666666667</v>
      </c>
      <c r="M2" s="6">
        <f>'Mapping results'!$F14</f>
        <v>12.5</v>
      </c>
      <c r="N2" s="6">
        <f>'Mapping results'!$F15</f>
        <v>11.111111111111111</v>
      </c>
      <c r="O2" s="6">
        <f>'Mapping results'!$F16</f>
        <v>11.111111111111111</v>
      </c>
      <c r="P2" s="6">
        <f>'Mapping results'!$F17</f>
        <v>6.666666666666667</v>
      </c>
      <c r="Q2" s="6">
        <f>'Mapping results'!$F18</f>
        <v>8.3333333333333339</v>
      </c>
      <c r="R2" s="6">
        <f>'Mapping results'!$F19</f>
        <v>6.25</v>
      </c>
      <c r="S2" s="6">
        <f>'Mapping results'!$F20</f>
        <v>14.285714285714286</v>
      </c>
      <c r="T2" s="6">
        <f>'Mapping results'!$F21</f>
        <v>20</v>
      </c>
      <c r="U2" s="6">
        <f>'Mapping results'!$F22</f>
        <v>5.882352941176471</v>
      </c>
      <c r="V2" s="6">
        <f>'Mapping results'!$F23</f>
        <v>4.166666666666667</v>
      </c>
      <c r="W2" s="6">
        <f>'Mapping results'!$F24</f>
        <v>6.25</v>
      </c>
      <c r="X2" s="6">
        <f>'Mapping results'!$F25</f>
        <v>5.5555555555555554</v>
      </c>
      <c r="Y2" s="6">
        <f>'Mapping results'!$F26</f>
        <v>4.166666666666667</v>
      </c>
      <c r="Z2" s="6">
        <f>'Mapping results'!$F27</f>
        <v>6.25</v>
      </c>
      <c r="AA2" s="6">
        <f>'Mapping results'!$F28</f>
        <v>6.666666666666667</v>
      </c>
      <c r="AB2" s="6">
        <f>'Mapping results'!$F29</f>
        <v>3.125</v>
      </c>
      <c r="AC2" s="6">
        <f>'Mapping results'!$F30</f>
        <v>11.111111111111111</v>
      </c>
      <c r="AD2" s="6">
        <f>'Mapping results'!$F31</f>
        <v>7.6923076923076925</v>
      </c>
      <c r="AE2" s="6"/>
    </row>
    <row r="3" spans="1:33" ht="18.600000000000001" thickBot="1" x14ac:dyDescent="0.65">
      <c r="A3" s="5" t="s">
        <v>648</v>
      </c>
      <c r="B3" s="9">
        <v>8</v>
      </c>
      <c r="C3" s="10">
        <v>9</v>
      </c>
      <c r="D3" s="10">
        <v>13</v>
      </c>
      <c r="E3" s="10">
        <v>15</v>
      </c>
      <c r="F3" s="10">
        <v>10</v>
      </c>
      <c r="G3" s="10">
        <v>20</v>
      </c>
      <c r="H3" s="10">
        <v>30</v>
      </c>
      <c r="I3" s="10">
        <v>12</v>
      </c>
      <c r="J3" s="10">
        <v>28</v>
      </c>
      <c r="K3" s="10">
        <v>13</v>
      </c>
      <c r="L3" s="10">
        <v>15</v>
      </c>
      <c r="M3" s="10">
        <v>8</v>
      </c>
      <c r="N3" s="10">
        <v>9</v>
      </c>
      <c r="O3" s="10">
        <v>9</v>
      </c>
      <c r="P3" s="10">
        <v>15</v>
      </c>
      <c r="Q3" s="10">
        <v>12</v>
      </c>
      <c r="R3" s="10">
        <v>16</v>
      </c>
      <c r="S3" s="10">
        <v>7</v>
      </c>
      <c r="T3" s="10">
        <v>5</v>
      </c>
      <c r="U3" s="10">
        <v>17</v>
      </c>
      <c r="V3" s="10">
        <v>24</v>
      </c>
      <c r="W3" s="10">
        <v>16</v>
      </c>
      <c r="X3" s="10">
        <v>18</v>
      </c>
      <c r="Y3" s="11">
        <v>24</v>
      </c>
      <c r="Z3" s="11">
        <v>16</v>
      </c>
      <c r="AA3" s="11">
        <v>15</v>
      </c>
      <c r="AB3" s="11">
        <v>32</v>
      </c>
      <c r="AC3" s="11">
        <v>9</v>
      </c>
      <c r="AD3" s="11">
        <v>13</v>
      </c>
    </row>
    <row r="4" spans="1:33" ht="18" x14ac:dyDescent="0.6">
      <c r="A4" s="5"/>
      <c r="B4" s="17">
        <f>IF('Mapping Template'!$J5=1,$B$2,0)</f>
        <v>0</v>
      </c>
      <c r="C4" s="12">
        <f>IF('Mapping Template'!$J14=1,C$2,0)</f>
        <v>0</v>
      </c>
      <c r="D4" s="12">
        <f>IF('Mapping Template'!$J24=1,D$2,0)</f>
        <v>0</v>
      </c>
      <c r="E4" s="12">
        <f>IF('Mapping Template'!$J38=1,E$2,0)</f>
        <v>0</v>
      </c>
      <c r="F4" s="12">
        <f>IF('Mapping Template'!$J55=1,F$2,0)</f>
        <v>0</v>
      </c>
      <c r="G4" s="12">
        <f>IF('Mapping Template'!$J66=1,G$2,0)</f>
        <v>0</v>
      </c>
      <c r="H4" s="12">
        <f>IF('Mapping Template'!$J87=1,H$2,0)</f>
        <v>0</v>
      </c>
      <c r="I4" s="12">
        <f>IF('Mapping Template'!$J118=1,I$2,0)</f>
        <v>0</v>
      </c>
      <c r="J4" s="12">
        <f>IF('Mapping Template'!$J131=1,J$2,0)</f>
        <v>0</v>
      </c>
      <c r="K4" s="12">
        <f>IF('Mapping Template'!$J159=1,K$2,0)</f>
        <v>0</v>
      </c>
      <c r="L4" s="12">
        <f>IF('Mapping Template'!$J73=1,L$2,0)</f>
        <v>0</v>
      </c>
      <c r="M4" s="12">
        <f>IF('Mapping Template'!$J1190=1,M$2,0)</f>
        <v>0</v>
      </c>
      <c r="N4" s="12">
        <f>IF('Mapping Template'!$J199=1,N$2,0)</f>
        <v>0</v>
      </c>
      <c r="O4" s="17">
        <f>IF('Mapping Template'!$J209=1,O$2,0)</f>
        <v>0</v>
      </c>
      <c r="P4" s="12">
        <f>IF('Mapping Template'!$J218=1,P$2,0)</f>
        <v>0</v>
      </c>
      <c r="Q4" s="12">
        <f>IF('Mapping Template'!$J234=1,Q$2,0)</f>
        <v>0</v>
      </c>
      <c r="R4" s="12">
        <f>IF('Mapping Template'!$J248=1,R$2,0)</f>
        <v>0</v>
      </c>
      <c r="S4" s="12">
        <f>IF('Mapping Template'!$J265=1,S$2,0)</f>
        <v>0</v>
      </c>
      <c r="T4" s="17">
        <f>IF('Mapping Template'!$J273=1,T$2,0)</f>
        <v>0</v>
      </c>
      <c r="U4" s="12">
        <f>IF('Mapping Template'!$J279=1,U$2,0)</f>
        <v>0</v>
      </c>
      <c r="V4" s="12">
        <f>IF('Mapping Template'!$J298=1,V$2,0)</f>
        <v>0</v>
      </c>
      <c r="W4" s="17">
        <f>IF('Mapping Template'!$J322=1,W$2,0)</f>
        <v>0</v>
      </c>
      <c r="X4" s="12">
        <f>IF('Mapping Template'!$J338=1,X$2,0)</f>
        <v>0</v>
      </c>
      <c r="Y4" s="12">
        <f>IF('Mapping Template'!$J358=1,Y$2,0)</f>
        <v>0</v>
      </c>
      <c r="Z4" s="12">
        <f>IF('Mapping Template'!$J382=1,Z$2,0)</f>
        <v>0</v>
      </c>
      <c r="AA4" s="12">
        <f>IF('Mapping Template'!$J398=1,AA$2,0)</f>
        <v>0</v>
      </c>
      <c r="AB4" s="12">
        <f>IF('Mapping Template'!$J415=1,AB$2,0)</f>
        <v>0</v>
      </c>
      <c r="AC4" s="12">
        <f>IF('Mapping Template'!$J448=1,AC$2,0)</f>
        <v>0</v>
      </c>
      <c r="AD4" s="12">
        <f>IF('Mapping Template'!$J459=1,AD$2,0)</f>
        <v>0</v>
      </c>
    </row>
    <row r="5" spans="1:33" ht="18.600000000000001" thickBot="1" x14ac:dyDescent="0.65">
      <c r="A5" s="5"/>
      <c r="B5" s="15">
        <f>IF('Mapping Template'!$J6=1,$B$2,0)</f>
        <v>0</v>
      </c>
      <c r="C5" s="13">
        <f>IF('Mapping Template'!$J15=1,C$2,0)</f>
        <v>0</v>
      </c>
      <c r="D5" s="13">
        <f>IF('Mapping Template'!$J25=1,D$2,0)</f>
        <v>0</v>
      </c>
      <c r="E5" s="13">
        <f>IF('Mapping Template'!$J39=1,E$2,0)</f>
        <v>0</v>
      </c>
      <c r="F5" s="13">
        <f>IF('Mapping Template'!$J56=1,F$2,0)</f>
        <v>0</v>
      </c>
      <c r="G5" s="13">
        <f>IF('Mapping Template'!$J67=1,G$2,0)</f>
        <v>0</v>
      </c>
      <c r="H5" s="13">
        <f>IF('Mapping Template'!$J88=1,H$2,0)</f>
        <v>0</v>
      </c>
      <c r="I5" s="13">
        <f>IF('Mapping Template'!$J119=1,I$2,0)</f>
        <v>0</v>
      </c>
      <c r="J5" s="13">
        <f>IF('Mapping Template'!$J132=1,J$2,0)</f>
        <v>0</v>
      </c>
      <c r="K5" s="13">
        <f>IF('Mapping Template'!$J160=1,K$2,0)</f>
        <v>0</v>
      </c>
      <c r="L5" s="14">
        <f>IF('Mapping Template'!$J74=1,L$2,0)</f>
        <v>0</v>
      </c>
      <c r="M5" s="13">
        <f>IF('Mapping Template'!$J1191=1,M$2,0)</f>
        <v>0</v>
      </c>
      <c r="N5" s="13">
        <f>IF('Mapping Template'!$J200=1,N$2,0)</f>
        <v>0</v>
      </c>
      <c r="O5" s="15">
        <f>IF('Mapping Template'!$J210=1,O$2,0)</f>
        <v>0</v>
      </c>
      <c r="P5" s="13">
        <f>IF('Mapping Template'!$J219=1,P$2,0)</f>
        <v>0</v>
      </c>
      <c r="Q5" s="13">
        <f>IF('Mapping Template'!$J235=1,Q$2,0)</f>
        <v>0</v>
      </c>
      <c r="R5" s="13">
        <f>IF('Mapping Template'!$J249=1,R$2,0)</f>
        <v>0</v>
      </c>
      <c r="S5" s="14">
        <f>IF('Mapping Template'!$J266=1,S$2,0)</f>
        <v>0</v>
      </c>
      <c r="T5" s="15">
        <f>IF('Mapping Template'!$J274=1,T$2,0)</f>
        <v>0</v>
      </c>
      <c r="U5" s="13">
        <f>IF('Mapping Template'!$J280=1,U$2,0)</f>
        <v>0</v>
      </c>
      <c r="V5" s="13">
        <f>IF('Mapping Template'!$J299=1,V$2,0)</f>
        <v>0</v>
      </c>
      <c r="W5" s="15">
        <f>IF('Mapping Template'!$J323=1,W$2,0)</f>
        <v>0</v>
      </c>
      <c r="X5" s="13">
        <f>IF('Mapping Template'!$J339=1,X$2,0)</f>
        <v>0</v>
      </c>
      <c r="Y5" s="13">
        <f>IF('Mapping Template'!$J359=1,Y$2,0)</f>
        <v>0</v>
      </c>
      <c r="Z5" s="13">
        <f>IF('Mapping Template'!$J383=1,Z$2,0)</f>
        <v>0</v>
      </c>
      <c r="AA5" s="13">
        <f>IF('Mapping Template'!$J399=1,AA$2,0)</f>
        <v>0</v>
      </c>
      <c r="AB5" s="13">
        <f>IF('Mapping Template'!$J416=1,AB$2,0)</f>
        <v>0</v>
      </c>
      <c r="AC5" s="13">
        <f>IF('Mapping Template'!$J449=1,AC$2,0)</f>
        <v>0</v>
      </c>
      <c r="AD5" s="13">
        <f>IF('Mapping Template'!$J460=1,AD$2,0)</f>
        <v>0</v>
      </c>
    </row>
    <row r="6" spans="1:33" ht="18.600000000000001" thickBot="1" x14ac:dyDescent="0.65">
      <c r="A6" s="5"/>
      <c r="B6" s="15">
        <f>IF('Mapping Template'!$J7=1,$B$2,0)</f>
        <v>0</v>
      </c>
      <c r="C6" s="13">
        <f>IF('Mapping Template'!$J16=1,C$2,0)</f>
        <v>0</v>
      </c>
      <c r="D6" s="13">
        <f>IF('Mapping Template'!$J26=1,D$2,0)</f>
        <v>0</v>
      </c>
      <c r="E6" s="13">
        <f>IF('Mapping Template'!$J40=1,E$2,0)</f>
        <v>0</v>
      </c>
      <c r="F6" s="13">
        <f>IF('Mapping Template'!$J57=1,F$2,0)</f>
        <v>0</v>
      </c>
      <c r="G6" s="13">
        <f>IF('Mapping Template'!$J68=1,G$2,0)</f>
        <v>0</v>
      </c>
      <c r="H6" s="13">
        <f>IF('Mapping Template'!$J89=1,H$2,0)</f>
        <v>0</v>
      </c>
      <c r="I6" s="13">
        <f>IF('Mapping Template'!$J120=1,I$2,0)</f>
        <v>0</v>
      </c>
      <c r="J6" s="13">
        <f>IF('Mapping Template'!$J133=1,J$2,0)</f>
        <v>0</v>
      </c>
      <c r="K6" s="13">
        <f>IF('Mapping Template'!$J161=1,K$2,0)</f>
        <v>0</v>
      </c>
      <c r="L6" s="12">
        <f>IF('Mapping Template'!$J75=1,L$2,0)</f>
        <v>0</v>
      </c>
      <c r="M6" s="13">
        <f>IF('Mapping Template'!$J1192=1,M$2,0)</f>
        <v>0</v>
      </c>
      <c r="N6" s="13">
        <f>IF('Mapping Template'!$J201=1,N$2,0)</f>
        <v>0</v>
      </c>
      <c r="O6" s="15">
        <f>IF('Mapping Template'!$J211=1,O$2,0)</f>
        <v>0</v>
      </c>
      <c r="P6" s="13">
        <f>IF('Mapping Template'!$J220=1,P$2,0)</f>
        <v>0</v>
      </c>
      <c r="Q6" s="13">
        <f>IF('Mapping Template'!$J236=1,Q$2,0)</f>
        <v>0</v>
      </c>
      <c r="R6" s="13">
        <f>IF('Mapping Template'!$J250=1,R$2,0)</f>
        <v>0</v>
      </c>
      <c r="S6" s="12">
        <f>IF('Mapping Template'!$J267=1,S$2,0)</f>
        <v>0</v>
      </c>
      <c r="T6" s="15">
        <f>IF('Mapping Template'!$J275=1,T$2,0)</f>
        <v>0</v>
      </c>
      <c r="U6" s="13">
        <f>IF('Mapping Template'!$J281=1,U$2,0)</f>
        <v>0</v>
      </c>
      <c r="V6" s="13">
        <f>IF('Mapping Template'!$J300=1,V$2,0)</f>
        <v>0</v>
      </c>
      <c r="W6" s="15">
        <f>IF('Mapping Template'!$J324=1,W$2,0)</f>
        <v>0</v>
      </c>
      <c r="X6" s="13">
        <f>IF('Mapping Template'!$J340=1,X$2,0)</f>
        <v>0</v>
      </c>
      <c r="Y6" s="13">
        <f>IF('Mapping Template'!$J360=1,Y$2,0)</f>
        <v>0</v>
      </c>
      <c r="Z6" s="13">
        <f>IF('Mapping Template'!$J384=1,Z$2,0)</f>
        <v>0</v>
      </c>
      <c r="AA6" s="13">
        <f>IF('Mapping Template'!$J400=1,AA$2,0)</f>
        <v>0</v>
      </c>
      <c r="AB6" s="13">
        <f>IF('Mapping Template'!$J417=1,AB$2,0)</f>
        <v>0</v>
      </c>
      <c r="AC6" s="14">
        <f>IF('Mapping Template'!$J450=1,AC$2,0)</f>
        <v>0</v>
      </c>
      <c r="AD6" s="13">
        <f>IF('Mapping Template'!$J461=1,AD$2,0)</f>
        <v>0</v>
      </c>
    </row>
    <row r="7" spans="1:33" ht="18.600000000000001" thickBot="1" x14ac:dyDescent="0.65">
      <c r="A7" s="5"/>
      <c r="B7" s="15">
        <f>IF('Mapping Template'!$J8=1,$B$2,0)</f>
        <v>0</v>
      </c>
      <c r="C7" s="13">
        <f>IF('Mapping Template'!$J17=1,C$2,0)</f>
        <v>0</v>
      </c>
      <c r="D7" s="13">
        <f>IF('Mapping Template'!$J27=1,D$2,0)</f>
        <v>0</v>
      </c>
      <c r="E7" s="14">
        <f>IF('Mapping Template'!$J41=1,E$2,0)</f>
        <v>0</v>
      </c>
      <c r="F7" s="13">
        <f>IF('Mapping Template'!$J58=1,F$2,0)</f>
        <v>0</v>
      </c>
      <c r="G7" s="13">
        <f>IF('Mapping Template'!$J69=1,G$2,0)</f>
        <v>0</v>
      </c>
      <c r="H7" s="13">
        <f>IF('Mapping Template'!$J90=1,H$2,0)</f>
        <v>0</v>
      </c>
      <c r="I7" s="14">
        <f>IF('Mapping Template'!$J121=1,I$2,0)</f>
        <v>0</v>
      </c>
      <c r="J7" s="13">
        <f>IF('Mapping Template'!$J134=1,J$2,0)</f>
        <v>0</v>
      </c>
      <c r="K7" s="13">
        <f>IF('Mapping Template'!$J162=1,K$2,0)</f>
        <v>0</v>
      </c>
      <c r="L7" s="13">
        <f>IF('Mapping Template'!$J76=1,L$2,0)</f>
        <v>0</v>
      </c>
      <c r="M7" s="14">
        <f>IF('Mapping Template'!$J1193=1,M$2,0)</f>
        <v>0</v>
      </c>
      <c r="N7" s="13">
        <f>IF('Mapping Template'!$J202=1,N$2,0)</f>
        <v>0</v>
      </c>
      <c r="O7" s="15">
        <f>IF('Mapping Template'!$J212=1,O$2,0)</f>
        <v>0</v>
      </c>
      <c r="P7" s="13">
        <f>IF('Mapping Template'!$J221=1,P$2,0)</f>
        <v>0</v>
      </c>
      <c r="Q7" s="13">
        <f>IF('Mapping Template'!$J237=1,Q$2,0)</f>
        <v>0</v>
      </c>
      <c r="R7" s="13">
        <f>IF('Mapping Template'!$J251=1,R$2,0)</f>
        <v>0</v>
      </c>
      <c r="S7" s="14">
        <f>IF('Mapping Template'!$J268=1,S$2,0)</f>
        <v>0</v>
      </c>
      <c r="T7" s="15">
        <f>IF('Mapping Template'!$J276=1,T$2,0)</f>
        <v>0</v>
      </c>
      <c r="U7" s="13">
        <f>IF('Mapping Template'!$J282=1,U$2,0)</f>
        <v>0</v>
      </c>
      <c r="V7" s="14">
        <f>IF('Mapping Template'!$J301=1,V$2,0)</f>
        <v>0</v>
      </c>
      <c r="W7" s="15">
        <f>IF('Mapping Template'!$J325=1,W$2,0)</f>
        <v>0</v>
      </c>
      <c r="X7" s="13">
        <f>IF('Mapping Template'!$J341=1,X$2,0)</f>
        <v>0</v>
      </c>
      <c r="Y7" s="14">
        <f>IF('Mapping Template'!$J361=1,Y$2,0)</f>
        <v>0</v>
      </c>
      <c r="Z7" s="13">
        <f>IF('Mapping Template'!$J385=1,Z$2,0)</f>
        <v>0</v>
      </c>
      <c r="AA7" s="13">
        <f>IF('Mapping Template'!$J401=1,AA$2,0)</f>
        <v>0</v>
      </c>
      <c r="AB7" s="13">
        <f>IF('Mapping Template'!$J418=1,AB$2,0)</f>
        <v>0</v>
      </c>
      <c r="AC7" s="12">
        <f>IF('Mapping Template'!$J451=1,AC$2,0)</f>
        <v>0</v>
      </c>
      <c r="AD7" s="14">
        <f>IF('Mapping Template'!$J462=1,AD$2,0)</f>
        <v>0</v>
      </c>
    </row>
    <row r="8" spans="1:33" ht="18.600000000000001" thickBot="1" x14ac:dyDescent="0.65">
      <c r="A8" s="5"/>
      <c r="B8" s="15">
        <f>IF('Mapping Template'!$J9=1,$B$2,0)</f>
        <v>0</v>
      </c>
      <c r="C8" s="13">
        <f>IF('Mapping Template'!$J18=1,C$2,0)</f>
        <v>0</v>
      </c>
      <c r="D8" s="13">
        <f>IF('Mapping Template'!$J28=1,D$2,0)</f>
        <v>0</v>
      </c>
      <c r="E8" s="12">
        <f>IF('Mapping Template'!$J42=1,E$2,0)</f>
        <v>0</v>
      </c>
      <c r="F8" s="13">
        <f>IF('Mapping Template'!$J59=1,F$2,0)</f>
        <v>0</v>
      </c>
      <c r="G8" s="13">
        <f>IF('Mapping Template'!$J70=1,G$2,0)</f>
        <v>0</v>
      </c>
      <c r="H8" s="13">
        <f>IF('Mapping Template'!$J91=1,H$2,0)</f>
        <v>0</v>
      </c>
      <c r="I8" s="12">
        <f>IF('Mapping Template'!$J122=1,I$2,0)</f>
        <v>0</v>
      </c>
      <c r="J8" s="13">
        <f>IF('Mapping Template'!$J135=1,J$2,0)</f>
        <v>0</v>
      </c>
      <c r="K8" s="13">
        <f>IF('Mapping Template'!$J163=1,K$2,0)</f>
        <v>0</v>
      </c>
      <c r="L8" s="14">
        <f>IF('Mapping Template'!$J77=1,L$2,0)</f>
        <v>0</v>
      </c>
      <c r="M8" s="12">
        <f>IF('Mapping Template'!$J1194=1,M$2,0)</f>
        <v>0</v>
      </c>
      <c r="N8" s="13">
        <f>IF('Mapping Template'!$J203=1,N$2,0)</f>
        <v>0</v>
      </c>
      <c r="O8" s="16">
        <f>IF('Mapping Template'!$J213=1,O$2,0)</f>
        <v>0</v>
      </c>
      <c r="P8" s="13">
        <f>IF('Mapping Template'!$J222=1,P$2,0)</f>
        <v>0</v>
      </c>
      <c r="Q8" s="13">
        <f>IF('Mapping Template'!$J238=1,Q$2,0)</f>
        <v>0</v>
      </c>
      <c r="R8" s="13">
        <f>IF('Mapping Template'!$J252=1,R$2,0)</f>
        <v>0</v>
      </c>
      <c r="S8" s="12">
        <f>IF('Mapping Template'!$J269=1,S$2,0)</f>
        <v>0</v>
      </c>
      <c r="T8" s="16">
        <f>IF('Mapping Template'!$J277=1,T$2,0)</f>
        <v>0</v>
      </c>
      <c r="U8" s="13">
        <f>IF('Mapping Template'!$J283=1,U$2,0)</f>
        <v>0</v>
      </c>
      <c r="V8" s="12">
        <f>IF('Mapping Template'!$J302=1,V$2,0)</f>
        <v>0</v>
      </c>
      <c r="W8" s="15">
        <f>IF('Mapping Template'!$J326=1,W$2,0)</f>
        <v>0</v>
      </c>
      <c r="X8" s="13">
        <f>IF('Mapping Template'!$J342=1,X$2,0)</f>
        <v>0</v>
      </c>
      <c r="Y8" s="12">
        <f>IF('Mapping Template'!$J362=1,Y$2,0)</f>
        <v>0</v>
      </c>
      <c r="Z8" s="13">
        <f>IF('Mapping Template'!$J386=1,Z$2,0)</f>
        <v>0</v>
      </c>
      <c r="AA8" s="13">
        <f>IF('Mapping Template'!$J402=1,AA$2,0)</f>
        <v>0</v>
      </c>
      <c r="AB8" s="13">
        <f>IF('Mapping Template'!$J419=1,AB$2,0)</f>
        <v>0</v>
      </c>
      <c r="AC8" s="13">
        <f>IF('Mapping Template'!$J452=1,AC$2,0)</f>
        <v>0</v>
      </c>
      <c r="AD8" s="12">
        <f>IF('Mapping Template'!$J463=1,AD$2,0)</f>
        <v>0</v>
      </c>
      <c r="AE8" s="8"/>
      <c r="AF8" s="8"/>
      <c r="AG8" s="8"/>
    </row>
    <row r="9" spans="1:33" ht="18.600000000000001" thickBot="1" x14ac:dyDescent="0.65">
      <c r="A9" s="5"/>
      <c r="B9" s="15">
        <f>IF('Mapping Template'!$J10=1,$B$2,0)</f>
        <v>0</v>
      </c>
      <c r="C9" s="13">
        <f>IF('Mapping Template'!$J19=1,C$2,0)</f>
        <v>0</v>
      </c>
      <c r="D9" s="13">
        <f>IF('Mapping Template'!$J29=1,D$2,0)</f>
        <v>0</v>
      </c>
      <c r="E9" s="13">
        <f>IF('Mapping Template'!$J43=1,E$2,0)</f>
        <v>0</v>
      </c>
      <c r="F9" s="13">
        <f>IF('Mapping Template'!$J60=1,F$2,0)</f>
        <v>0</v>
      </c>
      <c r="G9" s="13">
        <f>IF('Mapping Template'!$J71=1,G$2,0)</f>
        <v>0</v>
      </c>
      <c r="H9" s="13">
        <f>IF('Mapping Template'!$J92=1,H$2,0)</f>
        <v>0</v>
      </c>
      <c r="I9" s="13">
        <f>IF('Mapping Template'!$J123=1,I$2,0)</f>
        <v>0</v>
      </c>
      <c r="J9" s="13">
        <f>IF('Mapping Template'!$J136=1,J$2,0)</f>
        <v>0</v>
      </c>
      <c r="K9" s="13">
        <f>IF('Mapping Template'!$J164=1,K$2,0)</f>
        <v>0</v>
      </c>
      <c r="L9" s="12">
        <f>IF('Mapping Template'!$J78=1,L$2,0)</f>
        <v>0</v>
      </c>
      <c r="M9" s="13">
        <f>IF('Mapping Template'!$J1195=1,M$2,0)</f>
        <v>0</v>
      </c>
      <c r="N9" s="13">
        <f>IF('Mapping Template'!$J204=1,N$2,0)</f>
        <v>0</v>
      </c>
      <c r="O9" s="17">
        <f>IF('Mapping Template'!$J214=1,O$2,0)</f>
        <v>0</v>
      </c>
      <c r="P9" s="13">
        <f>IF('Mapping Template'!$J223=1,P$2,0)</f>
        <v>0</v>
      </c>
      <c r="Q9" s="13">
        <f>IF('Mapping Template'!$J239=1,Q$2,0)</f>
        <v>0</v>
      </c>
      <c r="R9" s="13">
        <f>IF('Mapping Template'!$J253=1,R$2,0)</f>
        <v>0</v>
      </c>
      <c r="S9" s="13">
        <f>IF('Mapping Template'!$J270=1,S$2,0)</f>
        <v>0</v>
      </c>
      <c r="U9" s="14">
        <f>IF('Mapping Template'!$J284=1,U$2,0)</f>
        <v>0</v>
      </c>
      <c r="V9" s="13">
        <f>IF('Mapping Template'!$J303=1,V$2,0)</f>
        <v>0</v>
      </c>
      <c r="W9" s="16">
        <f>IF('Mapping Template'!$J327=1,W$2,0)</f>
        <v>0</v>
      </c>
      <c r="X9" s="13">
        <f>IF('Mapping Template'!$J343=1,X$2,0)</f>
        <v>0</v>
      </c>
      <c r="Y9" s="13">
        <f>IF('Mapping Template'!$J363=1,Y$2,0)</f>
        <v>0</v>
      </c>
      <c r="Z9" s="14">
        <f>IF('Mapping Template'!$J387=1,Z$2,0)</f>
        <v>0</v>
      </c>
      <c r="AA9" s="13">
        <f>IF('Mapping Template'!$J403=1,AA$2,0)</f>
        <v>0</v>
      </c>
      <c r="AB9" s="13">
        <f>IF('Mapping Template'!$J420=1,AB$2,0)</f>
        <v>0</v>
      </c>
      <c r="AC9" s="14">
        <f>IF('Mapping Template'!$J453=1,AC$2,0)</f>
        <v>0</v>
      </c>
      <c r="AD9" s="13">
        <f>IF('Mapping Template'!$J464=1,AD$2,0)</f>
        <v>0</v>
      </c>
    </row>
    <row r="10" spans="1:33" ht="18.600000000000001" thickBot="1" x14ac:dyDescent="0.65">
      <c r="A10" s="5"/>
      <c r="B10" s="15">
        <f>IF('Mapping Template'!$J11=1,$B$2,0)</f>
        <v>0</v>
      </c>
      <c r="C10" s="13">
        <f>IF('Mapping Template'!$J20=1,C$2,0)</f>
        <v>0</v>
      </c>
      <c r="D10" s="13">
        <f>IF('Mapping Template'!$J30=1,D$2,0)</f>
        <v>0</v>
      </c>
      <c r="E10" s="13">
        <f>IF('Mapping Template'!$J44=1,E$2,0)</f>
        <v>0</v>
      </c>
      <c r="F10" s="13">
        <f>IF('Mapping Template'!$J61=1,F$2,0)</f>
        <v>0</v>
      </c>
      <c r="G10" s="14">
        <f>IF('Mapping Template'!$J72=1,G$2,0)</f>
        <v>0</v>
      </c>
      <c r="H10" s="13">
        <f>IF('Mapping Template'!$J93=1,H$2,0)</f>
        <v>0</v>
      </c>
      <c r="I10" s="13">
        <f>IF('Mapping Template'!$J124=1,I$2,0)</f>
        <v>0</v>
      </c>
      <c r="J10" s="14">
        <f>IF('Mapping Template'!$J137=1,J$2,0)</f>
        <v>0</v>
      </c>
      <c r="K10" s="13">
        <f>IF('Mapping Template'!$J165=1,K$2,0)</f>
        <v>0</v>
      </c>
      <c r="L10" s="13">
        <f>IF('Mapping Template'!$J79=1,L$2,0)</f>
        <v>0</v>
      </c>
      <c r="M10" s="13">
        <f>IF('Mapping Template'!$J1196=1,M$2,0)</f>
        <v>0</v>
      </c>
      <c r="N10" s="14">
        <f>IF('Mapping Template'!$J205=1,N$2,0)</f>
        <v>0</v>
      </c>
      <c r="O10" s="15">
        <f>IF('Mapping Template'!$J215=1,O$2,0)</f>
        <v>0</v>
      </c>
      <c r="P10" s="13">
        <f>IF('Mapping Template'!$J224=1,P$2,0)</f>
        <v>0</v>
      </c>
      <c r="Q10" s="14">
        <f>IF('Mapping Template'!$J240=1,Q$2,0)</f>
        <v>0</v>
      </c>
      <c r="R10" s="14">
        <f>IF('Mapping Template'!$J254=1,R$2,0)</f>
        <v>0</v>
      </c>
      <c r="S10" s="14">
        <f>IF('Mapping Template'!$J271=1,S$2,0)</f>
        <v>0</v>
      </c>
      <c r="U10" s="12">
        <f>IF('Mapping Template'!$J285=1,U$2,0)</f>
        <v>0</v>
      </c>
      <c r="V10" s="14">
        <f>IF('Mapping Template'!$J304=1,V$2,0)</f>
        <v>0</v>
      </c>
      <c r="W10" s="17">
        <f>IF('Mapping Template'!$J328=1,W$2,0)</f>
        <v>0</v>
      </c>
      <c r="X10" s="13">
        <f>IF('Mapping Template'!$J344=1,X$2,0)</f>
        <v>0</v>
      </c>
      <c r="Y10" s="14">
        <f>IF('Mapping Template'!$J364=1,Y$2,0)</f>
        <v>0</v>
      </c>
      <c r="Z10" s="12">
        <f>IF('Mapping Template'!$J388=1,Z$2,0)</f>
        <v>0</v>
      </c>
      <c r="AA10" s="13">
        <f>IF('Mapping Template'!$J404=1,AA$2,0)</f>
        <v>0</v>
      </c>
      <c r="AB10" s="14">
        <f>IF('Mapping Template'!$J421=1,AB$2,0)</f>
        <v>0</v>
      </c>
      <c r="AC10" s="12">
        <f>IF('Mapping Template'!$J454=1,AC$2,0)</f>
        <v>0</v>
      </c>
      <c r="AD10" s="13">
        <f>IF('Mapping Template'!$J465=1,AD$2,0)</f>
        <v>0</v>
      </c>
      <c r="AE10" s="8"/>
    </row>
    <row r="11" spans="1:33" ht="18.600000000000001" thickBot="1" x14ac:dyDescent="0.65">
      <c r="A11" s="5"/>
      <c r="B11" s="16">
        <f>IF('Mapping Template'!$J12=1,$B$2,0)</f>
        <v>0</v>
      </c>
      <c r="C11" s="13">
        <f>IF('Mapping Template'!$J21=1,C$2,0)</f>
        <v>0</v>
      </c>
      <c r="D11" s="14">
        <f>IF('Mapping Template'!$J31=1,D$2,0)</f>
        <v>0</v>
      </c>
      <c r="E11" s="14">
        <f>IF('Mapping Template'!$J45=1,E$2,0)</f>
        <v>0</v>
      </c>
      <c r="F11" s="15">
        <f>IF('Mapping Template'!$J62=1,F$2,0)</f>
        <v>0</v>
      </c>
      <c r="G11" s="12">
        <f>IF('Mapping Template'!$J73=1,G$2,0)</f>
        <v>0</v>
      </c>
      <c r="H11" s="14">
        <f>IF('Mapping Template'!$J94=1,H$2,0)</f>
        <v>0</v>
      </c>
      <c r="I11" s="13">
        <f>IF('Mapping Template'!$J125=1,I$2,0)</f>
        <v>0</v>
      </c>
      <c r="J11" s="12">
        <f>IF('Mapping Template'!$J138=1,J$2,0)</f>
        <v>0</v>
      </c>
      <c r="K11" s="13">
        <f>IF('Mapping Template'!$J166=1,K$2,0)</f>
        <v>0</v>
      </c>
      <c r="L11" s="13">
        <f>IF('Mapping Template'!$J80=1,L$2,0)</f>
        <v>0</v>
      </c>
      <c r="M11" s="16">
        <f>IF('Mapping Template'!$J1197=1,M$2,0)</f>
        <v>0</v>
      </c>
      <c r="N11" s="12">
        <f>IF('Mapping Template'!$J206=1,N$2,0)</f>
        <v>0</v>
      </c>
      <c r="O11" s="15">
        <f>IF('Mapping Template'!$J216=1,O$2,0)</f>
        <v>0</v>
      </c>
      <c r="P11" s="13">
        <f>IF('Mapping Template'!$J225=1,P$2,0)</f>
        <v>0</v>
      </c>
      <c r="Q11" s="17">
        <f>IF('Mapping Template'!$J241=1,Q$2,0)</f>
        <v>0</v>
      </c>
      <c r="R11" s="12">
        <f>IF('Mapping Template'!$J255=1,R$2,0)</f>
        <v>0</v>
      </c>
      <c r="U11" s="13">
        <f>IF('Mapping Template'!$J286=1,U$2,0)</f>
        <v>0</v>
      </c>
      <c r="V11" s="12">
        <f>IF('Mapping Template'!$J305=1,V$2,0)</f>
        <v>0</v>
      </c>
      <c r="W11" s="16">
        <f>IF('Mapping Template'!$J329=1,W$2,0)</f>
        <v>0</v>
      </c>
      <c r="X11" s="13">
        <f>IF('Mapping Template'!$J345=1,X$2,0)</f>
        <v>0</v>
      </c>
      <c r="Y11" s="12">
        <f>IF('Mapping Template'!$J365=1,Y$2,0)</f>
        <v>0</v>
      </c>
      <c r="Z11" s="14">
        <f>IF('Mapping Template'!$J389=1,Z$2,0)</f>
        <v>0</v>
      </c>
      <c r="AA11" s="15">
        <f>IF('Mapping Template'!$J405=1,AA$2,0)</f>
        <v>0</v>
      </c>
      <c r="AB11" s="12">
        <f>IF('Mapping Template'!$J422=1,AB$2,0)</f>
        <v>0</v>
      </c>
      <c r="AC11" s="13">
        <f>IF('Mapping Template'!$J455=1,AC$2,0)</f>
        <v>0</v>
      </c>
      <c r="AD11" s="13">
        <f>IF('Mapping Template'!$J466=1,AD$2,0)</f>
        <v>0</v>
      </c>
    </row>
    <row r="12" spans="1:33" ht="18.600000000000001" thickBot="1" x14ac:dyDescent="0.65">
      <c r="A12" s="5"/>
      <c r="B12" s="6"/>
      <c r="C12" s="16">
        <f>IF('Mapping Template'!$J22=1,C$2,0)</f>
        <v>0</v>
      </c>
      <c r="D12" s="17">
        <f>IF('Mapping Template'!$J32=1,D$2,0)</f>
        <v>0</v>
      </c>
      <c r="E12" s="12">
        <f>IF('Mapping Template'!$J46=1,E$2,0)</f>
        <v>0</v>
      </c>
      <c r="F12" s="15">
        <f>IF('Mapping Template'!$J63=1,F$2,0)</f>
        <v>0</v>
      </c>
      <c r="G12" s="13">
        <f>IF('Mapping Template'!$J74=1,G$2,0)</f>
        <v>0</v>
      </c>
      <c r="H12" s="12">
        <f>IF('Mapping Template'!$J95=1,H$2,0)</f>
        <v>0</v>
      </c>
      <c r="I12" s="13">
        <f>IF('Mapping Template'!$J126=1,I$2,0)</f>
        <v>0</v>
      </c>
      <c r="J12" s="13">
        <f>IF('Mapping Template'!$J139=1,J$2,0)</f>
        <v>0</v>
      </c>
      <c r="K12" s="14">
        <f>IF('Mapping Template'!$J167=1,K$2,0)</f>
        <v>0</v>
      </c>
      <c r="L12" s="13">
        <f>IF('Mapping Template'!$J81=1,L$2,0)</f>
        <v>0</v>
      </c>
      <c r="N12" s="14">
        <f>IF('Mapping Template'!$J207=1,N$2,0)</f>
        <v>0</v>
      </c>
      <c r="O12" s="16">
        <f>IF('Mapping Template'!$J217=1,O$2,0)</f>
        <v>0</v>
      </c>
      <c r="P12" s="13">
        <f>IF('Mapping Template'!$J226=1,P$2,0)</f>
        <v>0</v>
      </c>
      <c r="Q12" s="15">
        <f>IF('Mapping Template'!$J242=1,Q$2,0)</f>
        <v>0</v>
      </c>
      <c r="R12" s="13">
        <f>IF('Mapping Template'!$J256=1,R$2,0)</f>
        <v>0</v>
      </c>
      <c r="U12" s="13">
        <f>IF('Mapping Template'!$J287=1,U$2,0)</f>
        <v>0</v>
      </c>
      <c r="V12" s="13">
        <f>IF('Mapping Template'!$J306=1,V$2,0)</f>
        <v>0</v>
      </c>
      <c r="W12" s="17">
        <f>IF('Mapping Template'!$J330=1,W$2,0)</f>
        <v>0</v>
      </c>
      <c r="X12" s="13">
        <f>IF('Mapping Template'!$J346=1,X$2,0)</f>
        <v>0</v>
      </c>
      <c r="Y12" s="13">
        <f>IF('Mapping Template'!$J366=1,Y$2,0)</f>
        <v>0</v>
      </c>
      <c r="Z12" s="12">
        <f>IF('Mapping Template'!$J390=1,Z$2,0)</f>
        <v>0</v>
      </c>
      <c r="AA12" s="15">
        <f>IF('Mapping Template'!$J406=1,AA$2,0)</f>
        <v>0</v>
      </c>
      <c r="AB12" s="13">
        <f>IF('Mapping Template'!$J423=1,AB$2,0)</f>
        <v>0</v>
      </c>
      <c r="AC12" s="14">
        <f>IF('Mapping Template'!$J456=1,AC$2,0)</f>
        <v>0</v>
      </c>
      <c r="AD12" s="14">
        <f>IF('Mapping Template'!$J467=1,AD$2,0)</f>
        <v>0</v>
      </c>
    </row>
    <row r="13" spans="1:33" ht="18.600000000000001" thickBot="1" x14ac:dyDescent="0.65">
      <c r="A13" s="5"/>
      <c r="B13" s="6"/>
      <c r="D13" s="15">
        <f>IF('Mapping Template'!$J33=1,D$2,0)</f>
        <v>0</v>
      </c>
      <c r="E13" s="13">
        <f>IF('Mapping Template'!$J47=1,E$2,0)</f>
        <v>0</v>
      </c>
      <c r="F13" s="16">
        <f>IF('Mapping Template'!$J64=1,F$2,0)</f>
        <v>0</v>
      </c>
      <c r="G13" s="13">
        <f>IF('Mapping Template'!$J75=1,G$2,0)</f>
        <v>0</v>
      </c>
      <c r="H13" s="13">
        <f>IF('Mapping Template'!$J96=1,H$2,0)</f>
        <v>0</v>
      </c>
      <c r="I13" s="14">
        <f>IF('Mapping Template'!$J127=1,I$2,0)</f>
        <v>0</v>
      </c>
      <c r="J13" s="14">
        <f>IF('Mapping Template'!$J140=1,J$2,0)</f>
        <v>0</v>
      </c>
      <c r="K13" s="12">
        <f>IF('Mapping Template'!$J168=1,K$2,0)</f>
        <v>0</v>
      </c>
      <c r="L13" s="14">
        <f>IF('Mapping Template'!$J82=1,L$2,0)</f>
        <v>0</v>
      </c>
      <c r="P13" s="14">
        <f>IF('Mapping Template'!$J227=1,P$2,0)</f>
        <v>0</v>
      </c>
      <c r="Q13" s="15">
        <f>IF('Mapping Template'!$J243=1,Q$2,0)</f>
        <v>0</v>
      </c>
      <c r="R13" s="13">
        <f>IF('Mapping Template'!$J257=1,R$2,0)</f>
        <v>0</v>
      </c>
      <c r="U13" s="13">
        <f>IF('Mapping Template'!$J288=1,U$2,0)</f>
        <v>0</v>
      </c>
      <c r="V13" s="13">
        <f>IF('Mapping Template'!$J307=1,V$2,0)</f>
        <v>0</v>
      </c>
      <c r="W13" s="15">
        <f>IF('Mapping Template'!$J331=1,W$2,0)</f>
        <v>0</v>
      </c>
      <c r="X13" s="13">
        <f>IF('Mapping Template'!$J347=1,X$2,0)</f>
        <v>0</v>
      </c>
      <c r="Y13" s="13">
        <f>IF('Mapping Template'!$J367=1,Y$2,0)</f>
        <v>0</v>
      </c>
      <c r="Z13" s="13">
        <f>IF('Mapping Template'!$J391=1,Z$2,0)</f>
        <v>0</v>
      </c>
      <c r="AA13" s="15">
        <f>IF('Mapping Template'!$J407=1,AA$2,0)</f>
        <v>0</v>
      </c>
      <c r="AB13" s="13">
        <f>IF('Mapping Template'!$J424=1,AB$2,0)</f>
        <v>0</v>
      </c>
      <c r="AD13" s="12">
        <f>IF('Mapping Template'!$J468=1,AD$2,0)</f>
        <v>0</v>
      </c>
    </row>
    <row r="14" spans="1:33" ht="18.600000000000001" thickBot="1" x14ac:dyDescent="0.65">
      <c r="A14" s="5"/>
      <c r="B14" s="6"/>
      <c r="D14" s="15">
        <f>IF('Mapping Template'!$J34=1,D$2,0)</f>
        <v>0</v>
      </c>
      <c r="E14" s="13">
        <f>IF('Mapping Template'!$J48=1,E$2,0)</f>
        <v>0</v>
      </c>
      <c r="G14" s="13">
        <f>IF('Mapping Template'!$J76=1,G$2,0)</f>
        <v>0</v>
      </c>
      <c r="H14" s="13">
        <f>IF('Mapping Template'!$J97=1,H$2,0)</f>
        <v>0</v>
      </c>
      <c r="I14" s="12">
        <f>IF('Mapping Template'!$J128=1,I$2,0)</f>
        <v>0</v>
      </c>
      <c r="J14" s="12">
        <f>IF('Mapping Template'!$J141=1,J$2,0)</f>
        <v>0</v>
      </c>
      <c r="K14" s="15">
        <f>IF('Mapping Template'!$J169=1,K$2,0)</f>
        <v>0</v>
      </c>
      <c r="L14" s="12">
        <f>IF('Mapping Template'!$J83=1,L$2,0)</f>
        <v>0</v>
      </c>
      <c r="P14" s="12">
        <f>IF('Mapping Template'!$J228=1,P$2,0)</f>
        <v>0</v>
      </c>
      <c r="Q14" s="15">
        <f>IF('Mapping Template'!$J244=1,Q$2,0)</f>
        <v>0</v>
      </c>
      <c r="R14" s="13">
        <f>IF('Mapping Template'!$J258=1,R$2,0)</f>
        <v>0</v>
      </c>
      <c r="U14" s="13">
        <f>IF('Mapping Template'!$J289=1,U$2,0)</f>
        <v>0</v>
      </c>
      <c r="V14" s="13">
        <f>IF('Mapping Template'!$J308=1,V$2,0)</f>
        <v>0</v>
      </c>
      <c r="W14" s="15">
        <f>IF('Mapping Template'!$J332=1,W$2,0)</f>
        <v>0</v>
      </c>
      <c r="X14" s="13">
        <f>IF('Mapping Template'!$J348=1,X$2,0)</f>
        <v>0</v>
      </c>
      <c r="Y14" s="13">
        <f>IF('Mapping Template'!$J368=1,Y$2,0)</f>
        <v>0</v>
      </c>
      <c r="Z14" s="13">
        <f>IF('Mapping Template'!$J392=1,Z$2,0)</f>
        <v>0</v>
      </c>
      <c r="AA14" s="15">
        <f>IF('Mapping Template'!$J408=1,AA$2,0)</f>
        <v>0</v>
      </c>
      <c r="AB14" s="13">
        <f>IF('Mapping Template'!$J425=1,AB$2,0)</f>
        <v>0</v>
      </c>
      <c r="AD14" s="14">
        <f>IF('Mapping Template'!$J469=1,AD$2,0)</f>
        <v>0</v>
      </c>
    </row>
    <row r="15" spans="1:33" ht="18.600000000000001" thickBot="1" x14ac:dyDescent="0.65">
      <c r="A15" s="5"/>
      <c r="B15" s="6"/>
      <c r="D15" s="15">
        <f>IF('Mapping Template'!$J35=1,D$2,0)</f>
        <v>0</v>
      </c>
      <c r="E15" s="13">
        <f>IF('Mapping Template'!$J49=1,E$2,0)</f>
        <v>0</v>
      </c>
      <c r="G15" s="13">
        <f>IF('Mapping Template'!$J77=1,G$2,0)</f>
        <v>0</v>
      </c>
      <c r="H15" s="13">
        <f>IF('Mapping Template'!$J98=1,H$2,0)</f>
        <v>0</v>
      </c>
      <c r="I15" s="14">
        <f>IF('Mapping Template'!$J129=1,I$2,0)</f>
        <v>0</v>
      </c>
      <c r="J15" s="13">
        <f>IF('Mapping Template'!$J142=1,J$2,0)</f>
        <v>0</v>
      </c>
      <c r="K15" s="15">
        <f>IF('Mapping Template'!$J170=1,K$2,0)</f>
        <v>0</v>
      </c>
      <c r="L15" s="13">
        <f>IF('Mapping Template'!$J84=1,L$2,0)</f>
        <v>0</v>
      </c>
      <c r="P15" s="13">
        <f>IF('Mapping Template'!$J229=1,P$2,0)</f>
        <v>0</v>
      </c>
      <c r="Q15" s="16">
        <f>IF('Mapping Template'!$J245=1,Q$2,0)</f>
        <v>0</v>
      </c>
      <c r="R15" s="13">
        <f>IF('Mapping Template'!$J259=1,R$2,0)</f>
        <v>0</v>
      </c>
      <c r="U15" s="13">
        <f>IF('Mapping Template'!$J290=1,U$2,0)</f>
        <v>0</v>
      </c>
      <c r="V15" s="13">
        <f>IF('Mapping Template'!$J309=1,V$2,0)</f>
        <v>0</v>
      </c>
      <c r="W15" s="16">
        <f>IF('Mapping Template'!$J333=1,W$2,0)</f>
        <v>0</v>
      </c>
      <c r="X15" s="13">
        <f>IF('Mapping Template'!$J349=1,X$2,0)</f>
        <v>0</v>
      </c>
      <c r="Y15" s="13">
        <f>IF('Mapping Template'!$J369=1,Y$2,0)</f>
        <v>0</v>
      </c>
      <c r="Z15" s="14">
        <f>IF('Mapping Template'!$J393=1,Z$2,0)</f>
        <v>0</v>
      </c>
      <c r="AA15" s="15">
        <f>IF('Mapping Template'!$J409=1,AA$2,0)</f>
        <v>0</v>
      </c>
      <c r="AB15" s="13">
        <f>IF('Mapping Template'!$J426=1,AB$2,0)</f>
        <v>0</v>
      </c>
      <c r="AD15" s="12">
        <f>IF('Mapping Template'!$J470=1,AD$2,0)</f>
        <v>0</v>
      </c>
    </row>
    <row r="16" spans="1:33" ht="18.600000000000001" thickBot="1" x14ac:dyDescent="0.65">
      <c r="A16" s="5"/>
      <c r="B16" s="6"/>
      <c r="D16" s="16">
        <f>IF('Mapping Template'!$J36=1,D$2,0)</f>
        <v>0</v>
      </c>
      <c r="E16" s="13">
        <f>IF('Mapping Template'!$J50=1,E$2,0)</f>
        <v>0</v>
      </c>
      <c r="G16" s="14">
        <f>IF('Mapping Template'!$J78=1,G$2,0)</f>
        <v>0</v>
      </c>
      <c r="H16" s="13">
        <f>IF('Mapping Template'!$J99=1,H$2,0)</f>
        <v>0</v>
      </c>
      <c r="J16" s="14">
        <f>IF('Mapping Template'!$J143=1,J$2,0)</f>
        <v>0</v>
      </c>
      <c r="K16" s="16">
        <f>IF('Mapping Template'!$J171=1,K$2,0)</f>
        <v>0</v>
      </c>
      <c r="L16" s="13">
        <f>IF('Mapping Template'!$J85=1,L$2,0)</f>
        <v>0</v>
      </c>
      <c r="P16" s="13">
        <f>IF('Mapping Template'!$J230=1,P$2,0)</f>
        <v>0</v>
      </c>
      <c r="R16" s="14">
        <f>IF('Mapping Template'!$J260=1,R$2,0)</f>
        <v>0</v>
      </c>
      <c r="U16" s="13">
        <f>IF('Mapping Template'!$J291=1,U$2,0)</f>
        <v>0</v>
      </c>
      <c r="V16" s="14">
        <f>IF('Mapping Template'!$J310=1,V$2,0)</f>
        <v>0</v>
      </c>
      <c r="W16" s="17">
        <f>IF('Mapping Template'!$J334=1,W$2,0)</f>
        <v>0</v>
      </c>
      <c r="X16" s="13">
        <f>IF('Mapping Template'!$J350=1,X$2,0)</f>
        <v>0</v>
      </c>
      <c r="Y16" s="14">
        <f>IF('Mapping Template'!$J370=1,Y$2,0)</f>
        <v>0</v>
      </c>
      <c r="Z16" s="12">
        <f>IF('Mapping Template'!$J394=1,Z$2,0)</f>
        <v>0</v>
      </c>
      <c r="AA16" s="15">
        <f>IF('Mapping Template'!$J410=1,AA$2,0)</f>
        <v>0</v>
      </c>
      <c r="AB16" s="13">
        <f>IF('Mapping Template'!$J427=1,AB$2,0)</f>
        <v>0</v>
      </c>
      <c r="AD16" s="14">
        <f>IF('Mapping Template'!$J471=1,AD$2,0)</f>
        <v>0</v>
      </c>
    </row>
    <row r="17" spans="1:35" ht="18.600000000000001" thickBot="1" x14ac:dyDescent="0.65">
      <c r="A17" s="5"/>
      <c r="B17" s="6"/>
      <c r="E17" s="13">
        <f>IF('Mapping Template'!$J51=1,E$2,0)</f>
        <v>0</v>
      </c>
      <c r="G17" s="12">
        <f>IF('Mapping Template'!$J79=1,G$2,0)</f>
        <v>0</v>
      </c>
      <c r="H17" s="14">
        <f>IF('Mapping Template'!$J100=1,H$2,0)</f>
        <v>0</v>
      </c>
      <c r="J17" s="12">
        <f>IF('Mapping Template'!$J144=1,J$2,0)</f>
        <v>0</v>
      </c>
      <c r="L17" s="13">
        <f>IF('Mapping Template'!$J86=1,L$2,0)</f>
        <v>0</v>
      </c>
      <c r="P17" s="13">
        <f>IF('Mapping Template'!$J231=1,P$2,0)</f>
        <v>0</v>
      </c>
      <c r="R17" s="12">
        <f>IF('Mapping Template'!$J261=1,R$2,0)</f>
        <v>0</v>
      </c>
      <c r="U17" s="16">
        <f>IF('Mapping Template'!$J292=1,U$2,0)</f>
        <v>0</v>
      </c>
      <c r="V17" s="12">
        <f>IF('Mapping Template'!$J311=1,V$2,0)</f>
        <v>0</v>
      </c>
      <c r="W17" s="15">
        <f>IF('Mapping Template'!$J335=1,W$2,0)</f>
        <v>0</v>
      </c>
      <c r="X17" s="15">
        <f>IF('Mapping Template'!$J351=1,X$2,0)</f>
        <v>0</v>
      </c>
      <c r="Y17" s="12">
        <f>IF('Mapping Template'!$J371=1,Y$2,0)</f>
        <v>0</v>
      </c>
      <c r="Z17" s="13">
        <f>IF('Mapping Template'!$J395=1,Z$2,0)</f>
        <v>0</v>
      </c>
      <c r="AA17" s="15">
        <f>IF('Mapping Template'!$J411=1,AA$2,0)</f>
        <v>0</v>
      </c>
      <c r="AB17" s="13">
        <f>IF('Mapping Template'!$J428=1,AB$2,0)</f>
        <v>0</v>
      </c>
      <c r="AD17" s="7"/>
    </row>
    <row r="18" spans="1:35" ht="18.600000000000001" thickBot="1" x14ac:dyDescent="0.65">
      <c r="A18" s="5"/>
      <c r="B18" s="6"/>
      <c r="E18" s="14">
        <f>IF('Mapping Template'!$J52=1,E$2,0)</f>
        <v>0</v>
      </c>
      <c r="G18" s="15">
        <f>IF('Mapping Template'!$J80=1,G$2,0)</f>
        <v>0</v>
      </c>
      <c r="H18" s="12">
        <f>IF('Mapping Template'!$J101=1,H$2,0)</f>
        <v>0</v>
      </c>
      <c r="J18" s="13">
        <f>IF('Mapping Template'!$J145=1,J$2,0)</f>
        <v>0</v>
      </c>
      <c r="L18" s="14">
        <f>IF('Mapping Template'!$J87=1,L$2,0)</f>
        <v>0</v>
      </c>
      <c r="P18" s="14">
        <f>IF('Mapping Template'!$J232=1,P$2,0)</f>
        <v>0</v>
      </c>
      <c r="R18" s="13">
        <f>IF('Mapping Template'!$J262=1,R$2,0)</f>
        <v>0</v>
      </c>
      <c r="U18" s="17">
        <f>IF('Mapping Template'!$J293=1,U$2,0)</f>
        <v>0</v>
      </c>
      <c r="V18" s="13">
        <f>IF('Mapping Template'!$J312=1,V$2,0)</f>
        <v>0</v>
      </c>
      <c r="W18" s="15">
        <f>IF('Mapping Template'!$J336=1,W$2,0)</f>
        <v>0</v>
      </c>
      <c r="X18" s="15">
        <f>IF('Mapping Template'!$J352=1,X$2,0)</f>
        <v>0</v>
      </c>
      <c r="Y18" s="13">
        <f>IF('Mapping Template'!$J372=1,Y$2,0)</f>
        <v>0</v>
      </c>
      <c r="Z18" s="13">
        <f>IF('Mapping Template'!$J396=1,Z$2,0)</f>
        <v>0</v>
      </c>
      <c r="AA18" s="16">
        <f>IF('Mapping Template'!$J412=1,AA$2,0)</f>
        <v>0</v>
      </c>
      <c r="AB18" s="13">
        <f>IF('Mapping Template'!$J429=1,AB$2,0)</f>
        <v>0</v>
      </c>
    </row>
    <row r="19" spans="1:35" ht="18.600000000000001" thickBot="1" x14ac:dyDescent="0.65">
      <c r="A19" s="5"/>
      <c r="B19" s="6"/>
      <c r="G19" s="15">
        <f>IF('Mapping Template'!$J81=1,G$2,0)</f>
        <v>0</v>
      </c>
      <c r="H19" s="13">
        <f>IF('Mapping Template'!$J102=1,H$2,0)</f>
        <v>0</v>
      </c>
      <c r="J19" s="13">
        <f>IF('Mapping Template'!$J146=1,J$2,0)</f>
        <v>0</v>
      </c>
      <c r="R19" s="14">
        <f>IF('Mapping Template'!$J263=1,R$2,0)</f>
        <v>0</v>
      </c>
      <c r="U19" s="15">
        <f>IF('Mapping Template'!$J294=1,U$2,0)</f>
        <v>0</v>
      </c>
      <c r="V19" s="13">
        <f>IF('Mapping Template'!$J313=1,V$2,0)</f>
        <v>0</v>
      </c>
      <c r="W19" s="16">
        <f>IF('Mapping Template'!$J337=1,W$2,0)</f>
        <v>0</v>
      </c>
      <c r="X19" s="15">
        <f>IF('Mapping Template'!$J353=1,X$2,0)</f>
        <v>0</v>
      </c>
      <c r="Y19" s="13">
        <f>IF('Mapping Template'!$J373=1,Y$2,0)</f>
        <v>0</v>
      </c>
      <c r="Z19" s="14">
        <f>IF('Mapping Template'!$J397=1,Z$2,0)</f>
        <v>0</v>
      </c>
      <c r="AB19" s="13">
        <f>IF('Mapping Template'!$J430=1,AB$2,0)</f>
        <v>0</v>
      </c>
    </row>
    <row r="20" spans="1:35" ht="18.600000000000001" thickBot="1" x14ac:dyDescent="0.65">
      <c r="A20" s="5"/>
      <c r="B20" s="6"/>
      <c r="G20" s="15">
        <f>IF('Mapping Template'!$J82=1,G$2,0)</f>
        <v>0</v>
      </c>
      <c r="H20" s="13">
        <f>IF('Mapping Template'!$J103=1,H$2,0)</f>
        <v>0</v>
      </c>
      <c r="J20" s="13">
        <f>IF('Mapping Template'!$J147=1,J$2,0)</f>
        <v>0</v>
      </c>
      <c r="U20" s="16">
        <f>IF('Mapping Template'!$J295=1,U$2,0)</f>
        <v>0</v>
      </c>
      <c r="V20" s="13">
        <f>IF('Mapping Template'!$J314=1,V$2,0)</f>
        <v>0</v>
      </c>
      <c r="X20" s="15">
        <f>IF('Mapping Template'!$J354=1,X$2,0)</f>
        <v>0</v>
      </c>
      <c r="Y20" s="13">
        <f>IF('Mapping Template'!$J374=1,Y$2,0)</f>
        <v>0</v>
      </c>
      <c r="AB20" s="13">
        <f>IF('Mapping Template'!$J431=1,AB$2,0)</f>
        <v>0</v>
      </c>
    </row>
    <row r="21" spans="1:35" ht="18.600000000000001" thickBot="1" x14ac:dyDescent="0.65">
      <c r="A21" s="5"/>
      <c r="B21" s="6"/>
      <c r="G21" s="15">
        <f>IF('Mapping Template'!$J83=1,G$2,0)</f>
        <v>0</v>
      </c>
      <c r="H21" s="13">
        <f>IF('Mapping Template'!$J104=1,H$2,0)</f>
        <v>0</v>
      </c>
      <c r="J21" s="13">
        <f>IF('Mapping Template'!$J148=1,J$2,0)</f>
        <v>0</v>
      </c>
      <c r="V21" s="13">
        <f>IF('Mapping Template'!$J315=1,V$2,0)</f>
        <v>0</v>
      </c>
      <c r="X21" s="16">
        <f>IF('Mapping Template'!$J355=1,X$2,0)</f>
        <v>0</v>
      </c>
      <c r="Y21" s="13">
        <f>IF('Mapping Template'!$J375=1,Y$2,0)</f>
        <v>0</v>
      </c>
      <c r="AB21" s="14">
        <f>IF('Mapping Template'!$J432=1,AB$2,0)</f>
        <v>0</v>
      </c>
    </row>
    <row r="22" spans="1:35" ht="18.600000000000001" thickBot="1" x14ac:dyDescent="0.65">
      <c r="A22" s="5"/>
      <c r="B22" s="6"/>
      <c r="G22" s="15">
        <f>IF('Mapping Template'!$J84=1,G$2,0)</f>
        <v>0</v>
      </c>
      <c r="H22" s="13">
        <f>IF('Mapping Template'!$J105=1,H$2,0)</f>
        <v>0</v>
      </c>
      <c r="J22" s="14">
        <f>IF('Mapping Template'!$J149=1,J$2,0)</f>
        <v>0</v>
      </c>
      <c r="V22" s="14">
        <f>IF('Mapping Template'!$J316=1,V$2,0)</f>
        <v>0</v>
      </c>
      <c r="Y22" s="14">
        <f>IF('Mapping Template'!$J376=1,Y$2,0)</f>
        <v>0</v>
      </c>
      <c r="AB22" s="12">
        <f>IF('Mapping Template'!$J433=1,AB$2,0)</f>
        <v>0</v>
      </c>
    </row>
    <row r="23" spans="1:35" ht="18.600000000000001" thickBot="1" x14ac:dyDescent="0.65">
      <c r="A23" s="5"/>
      <c r="B23" s="6"/>
      <c r="G23" s="16">
        <f>IF('Mapping Template'!$J85=1,G$2,0)</f>
        <v>0</v>
      </c>
      <c r="H23" s="13">
        <f>IF('Mapping Template'!$J106=1,H$2,0)</f>
        <v>0</v>
      </c>
      <c r="J23" s="12">
        <f>IF('Mapping Template'!$J150=1,J$2,0)</f>
        <v>0</v>
      </c>
      <c r="V23" s="12">
        <f>IF('Mapping Template'!$J317=1,V$2,0)</f>
        <v>0</v>
      </c>
      <c r="Y23" s="12">
        <f>IF('Mapping Template'!$J377=1,Y$2,0)</f>
        <v>0</v>
      </c>
      <c r="AB23" s="14">
        <f>IF('Mapping Template'!$J434=1,AB$2,0)</f>
        <v>0</v>
      </c>
    </row>
    <row r="24" spans="1:35" ht="18" x14ac:dyDescent="0.6">
      <c r="A24" s="5"/>
      <c r="B24" s="6"/>
      <c r="H24" s="13">
        <f>IF('Mapping Template'!$J107=1,H$2,0)</f>
        <v>0</v>
      </c>
      <c r="J24" s="13">
        <f>IF('Mapping Template'!$J151=1,J$2,0)</f>
        <v>0</v>
      </c>
      <c r="V24" s="13">
        <f>IF('Mapping Template'!$J318=1,V$2,0)</f>
        <v>0</v>
      </c>
      <c r="Y24" s="13">
        <f>IF('Mapping Template'!$J378=1,Y$2,0)</f>
        <v>0</v>
      </c>
      <c r="AB24" s="12">
        <f>IF('Mapping Template'!$J435=1,AB$2,0)</f>
        <v>0</v>
      </c>
    </row>
    <row r="25" spans="1:35" ht="18" x14ac:dyDescent="0.6">
      <c r="A25" s="5"/>
      <c r="B25" s="6"/>
      <c r="H25" s="13">
        <f>IF('Mapping Template'!$J108=1,H$2,0)</f>
        <v>0</v>
      </c>
      <c r="J25" s="13">
        <f>IF('Mapping Template'!$J152=1,J$2,0)</f>
        <v>0</v>
      </c>
      <c r="V25" s="13">
        <f>IF('Mapping Template'!$J319=1,V$2,0)</f>
        <v>0</v>
      </c>
      <c r="Y25" s="13">
        <f>IF('Mapping Template'!$J379=1,Y$2,0)</f>
        <v>0</v>
      </c>
      <c r="AB25" s="13">
        <f>IF('Mapping Template'!$J436=1,AB$2,0)</f>
        <v>0</v>
      </c>
    </row>
    <row r="26" spans="1:35" ht="18" x14ac:dyDescent="0.6">
      <c r="A26" s="5"/>
      <c r="B26" s="6"/>
      <c r="H26" s="13">
        <f>IF('Mapping Template'!$J109=1,H$2,0)</f>
        <v>0</v>
      </c>
      <c r="J26" s="13">
        <f>IF('Mapping Template'!$J153=1,J$2,0)</f>
        <v>0</v>
      </c>
      <c r="V26" s="13">
        <f>IF('Mapping Template'!$J320=1,V$2,0)</f>
        <v>0</v>
      </c>
      <c r="Y26" s="13">
        <f>IF('Mapping Template'!$J380=1,Y$2,0)</f>
        <v>0</v>
      </c>
      <c r="AB26" s="13">
        <f>IF('Mapping Template'!$J437=1,AB$2,0)</f>
        <v>0</v>
      </c>
    </row>
    <row r="27" spans="1:35" ht="18.600000000000001" thickBot="1" x14ac:dyDescent="0.65">
      <c r="A27" s="5"/>
      <c r="B27" s="6"/>
      <c r="H27" s="14">
        <f>IF('Mapping Template'!$J110=1,H$2,0)</f>
        <v>0</v>
      </c>
      <c r="J27" s="13">
        <f>IF('Mapping Template'!$J154=1,J$2,0)</f>
        <v>0</v>
      </c>
      <c r="V27" s="14">
        <f>IF('Mapping Template'!$J321=1,V$2,0)</f>
        <v>0</v>
      </c>
      <c r="Y27" s="14">
        <f>IF('Mapping Template'!$J381=1,Y$2,0)</f>
        <v>0</v>
      </c>
      <c r="AB27" s="13">
        <f>IF('Mapping Template'!$J438=1,AB$2,0)</f>
        <v>0</v>
      </c>
    </row>
    <row r="28" spans="1:35" ht="18.600000000000001" thickBot="1" x14ac:dyDescent="0.65">
      <c r="A28" s="5"/>
      <c r="B28" s="6"/>
      <c r="H28" s="12">
        <f>IF('Mapping Template'!$J111=1,H$2,0)</f>
        <v>0</v>
      </c>
      <c r="J28" s="14">
        <f>IF('Mapping Template'!$J155=1,J$2,0)</f>
        <v>0</v>
      </c>
      <c r="AB28" s="13">
        <f>IF('Mapping Template'!$J439=1,AB$2,0)</f>
        <v>0</v>
      </c>
      <c r="AE28" s="8"/>
      <c r="AF28" s="8"/>
      <c r="AG28" s="8"/>
      <c r="AH28" s="8"/>
      <c r="AI28" s="8"/>
    </row>
    <row r="29" spans="1:35" ht="18" x14ac:dyDescent="0.6">
      <c r="A29" s="5"/>
      <c r="B29" s="6"/>
      <c r="H29" s="13">
        <f>IF('Mapping Template'!$J112=1,H$2,0)</f>
        <v>0</v>
      </c>
      <c r="J29" s="12">
        <f>IF('Mapping Template'!$J156=1,J$2,0)</f>
        <v>0</v>
      </c>
      <c r="AB29" s="13">
        <f>IF('Mapping Template'!$J440=1,AB$2,0)</f>
        <v>0</v>
      </c>
    </row>
    <row r="30" spans="1:35" ht="18" x14ac:dyDescent="0.6">
      <c r="A30" s="5"/>
      <c r="B30" s="6"/>
      <c r="H30" s="13">
        <f>IF('Mapping Template'!$J113=1,H$2,0)</f>
        <v>0</v>
      </c>
      <c r="J30" s="13">
        <f>IF('Mapping Template'!$J157=1,J$2,0)</f>
        <v>0</v>
      </c>
      <c r="AB30" s="13">
        <f>IF('Mapping Template'!$J441=1,AB$2,0)</f>
        <v>0</v>
      </c>
    </row>
    <row r="31" spans="1:35" ht="18.600000000000001" thickBot="1" x14ac:dyDescent="0.65">
      <c r="A31" s="5"/>
      <c r="B31" s="6"/>
      <c r="H31" s="14">
        <f>IF('Mapping Template'!$J114=1,H$2,0)</f>
        <v>0</v>
      </c>
      <c r="J31" s="14">
        <f>IF('Mapping Template'!$J158=1,J$2,0)</f>
        <v>0</v>
      </c>
      <c r="AB31" s="13">
        <f>IF('Mapping Template'!$J442=1,AB$2,0)</f>
        <v>0</v>
      </c>
    </row>
    <row r="32" spans="1:35" ht="18" x14ac:dyDescent="0.6">
      <c r="A32" s="5"/>
      <c r="B32" s="5"/>
      <c r="H32" s="12">
        <f>IF('Mapping Template'!$J115=1,H$2,0)</f>
        <v>0</v>
      </c>
      <c r="AB32" s="13">
        <f>IF('Mapping Template'!$J443=1,AB$2,0)</f>
        <v>0</v>
      </c>
    </row>
    <row r="33" spans="1:28" ht="18.600000000000001" thickBot="1" x14ac:dyDescent="0.65">
      <c r="A33" s="5"/>
      <c r="B33" s="5"/>
      <c r="H33" s="14">
        <f>IF('Mapping Template'!$J116=1,H$2,0)</f>
        <v>0</v>
      </c>
      <c r="AB33" s="13">
        <f>IF('Mapping Template'!$J444=1,AB$2,0)</f>
        <v>0</v>
      </c>
    </row>
    <row r="34" spans="1:28" ht="18" x14ac:dyDescent="0.6">
      <c r="A34" s="5"/>
      <c r="B34" s="5"/>
      <c r="AB34" s="13">
        <f>IF('Mapping Template'!$J445=1,AB$2,0)</f>
        <v>0</v>
      </c>
    </row>
    <row r="35" spans="1:28" ht="18.600000000000001" thickBot="1" x14ac:dyDescent="0.65">
      <c r="A35" s="5"/>
      <c r="B35" s="5"/>
      <c r="AB35" s="14">
        <f>IF('Mapping Template'!$J446=1,AB$2,0)</f>
        <v>0</v>
      </c>
    </row>
  </sheetData>
  <phoneticPr fontId="7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  <SHM xmlns="2717a2cc-f512-4d49-8f27-545b42fa0c9a">
      <UserInfo>
        <DisplayName/>
        <AccountId/>
        <AccountType/>
      </UserInfo>
    </SH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01ee1f157a29764210c1701426a517c6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03a7c2242447ca3cddff13900a6e2630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SHM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SHM" ma:index="26" ma:displayName="SHM" ma:format="Dropdown" ma:list="UserInfo" ma:SharePointGroup="0" ma:internalName="SH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3B7C8-B04C-4AF7-8DFF-FCDDF33B4835}">
  <ds:schemaRefs>
    <ds:schemaRef ds:uri="http://www.w3.org/XML/1998/namespace"/>
    <ds:schemaRef ds:uri="2717a2cc-f512-4d49-8f27-545b42fa0c9a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1745aab-47d5-421a-999d-4b79c06ba2f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51e336e-eb2e-4526-bd5f-3e0ee4a4c411"/>
    <ds:schemaRef ds:uri="4fba6418-506c-4512-b45b-bc7d16dfaf5d"/>
  </ds:schemaRefs>
</ds:datastoreItem>
</file>

<file path=customXml/itemProps2.xml><?xml version="1.0" encoding="utf-8"?>
<ds:datastoreItem xmlns:ds="http://schemas.openxmlformats.org/officeDocument/2006/customXml" ds:itemID="{B2E5B0B9-DFEE-4BDE-BFAB-690C21CDEB02}"/>
</file>

<file path=customXml/itemProps3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Bray</dc:creator>
  <cp:keywords/>
  <dc:description/>
  <cp:lastModifiedBy>Aidan Riley</cp:lastModifiedBy>
  <cp:revision/>
  <dcterms:created xsi:type="dcterms:W3CDTF">2021-10-27T10:45:58Z</dcterms:created>
  <dcterms:modified xsi:type="dcterms:W3CDTF">2024-08-06T11:14:40Z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