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mspa.sharepoint.com/sites/CIMSPAEducation/Shared Documents/5. Endorsements/Mapping Documents/New Mapping Docs/Occupations/"/>
    </mc:Choice>
  </mc:AlternateContent>
  <xr:revisionPtr revIDLastSave="14" documentId="8_{06A299A0-992E-48F8-AB69-86D1E6D9655D}" xr6:coauthVersionLast="47" xr6:coauthVersionMax="47" xr10:uidLastSave="{518EDA59-3926-4B79-BB1C-367F217CC50F}"/>
  <bookViews>
    <workbookView xWindow="-108" yWindow="-108" windowWidth="23256" windowHeight="12456" tabRatio="676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2" l="1"/>
  <c r="K29" i="2"/>
  <c r="K87" i="2" a="1"/>
  <c r="K87" i="2" s="1"/>
  <c r="K72" i="2" a="1"/>
  <c r="K72" i="2" s="1"/>
  <c r="K49" i="2" a="1"/>
  <c r="K49" i="2" s="1"/>
  <c r="K9" i="2" a="1"/>
  <c r="K9" i="2" s="1"/>
  <c r="K4" i="2" a="1"/>
  <c r="K4" i="2" s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5" i="4"/>
  <c r="C41" i="4"/>
  <c r="C42" i="4"/>
  <c r="C43" i="4"/>
  <c r="C44" i="4"/>
  <c r="C45" i="4"/>
  <c r="C46" i="4"/>
  <c r="C47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5" i="4"/>
  <c r="B26" i="4"/>
  <c r="B27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5" i="4"/>
  <c r="E5" i="5"/>
  <c r="D5" i="5"/>
  <c r="F4" i="5"/>
  <c r="F3" i="5"/>
  <c r="F2" i="5"/>
  <c r="L72" i="2" l="1"/>
  <c r="L4" i="2"/>
  <c r="L29" i="2"/>
  <c r="G3" i="5" s="1"/>
  <c r="H3" i="5" a="1"/>
  <c r="H3" i="5" s="1"/>
  <c r="H2" i="5"/>
  <c r="H4" i="5"/>
  <c r="H5" i="5" l="1"/>
  <c r="I3" i="5"/>
  <c r="G4" i="5"/>
  <c r="I4" i="5" s="1"/>
  <c r="G2" i="5"/>
  <c r="I2" i="5" l="1"/>
  <c r="I5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<sst xmlns="http://schemas.openxmlformats.org/spreadsheetml/2006/main" count="202" uniqueCount="190">
  <si>
    <t>Coach Developer Mapping Template</t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</si>
  <si>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</si>
  <si>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</si>
  <si>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Professional Standard: Coach Developer</t>
  </si>
  <si>
    <t>Ref </t>
  </si>
  <si>
    <t>Knowledge and understanding/ skills: </t>
  </si>
  <si>
    <t>Professional Standard Content</t>
  </si>
  <si>
    <t>Score</t>
  </si>
  <si>
    <t>Mapping to point</t>
  </si>
  <si>
    <t xml:space="preserve">% mapped to section </t>
  </si>
  <si>
    <t xml:space="preserve">Moderator comments  </t>
  </si>
  <si>
    <t>Who are you developing</t>
  </si>
  <si>
    <t>Theories and concepts to understand coaches’ needs and wants. The coach developer has applied knowledge of:</t>
  </si>
  <si>
    <t>·     bio-psycho-social theories and concepts of human growth and motivation[1];</t>
  </si>
  <si>
    <t>·     personal development plans and needs analysis strategies;</t>
  </si>
  <si>
    <t>·     sport pathway structures; key roles, processes and stakeholders;</t>
  </si>
  <si>
    <t>·     theories and concepts regarding the influence of political, social, organisational, and cultural norms on practices, relationships and decision-making.</t>
  </si>
  <si>
    <t>K1.2</t>
  </si>
  <si>
    <t>How are you supporting learning</t>
  </si>
  <si>
    <t>·     theories and concepts relating to how adults learn and develop knowledge, skills, and practices;</t>
  </si>
  <si>
    <t>·     theories, concepts and ideas relating to coach development practice;</t>
  </si>
  <si>
    <t>·     behavioural strategies for building effective relationships;</t>
  </si>
  <si>
    <t>·     inclusive practices which reflect principles of equality and diversity;</t>
  </si>
  <si>
    <t>·     working with individuals and groups;</t>
  </si>
  <si>
    <t>·     the potential impacts of change on coaches and others;</t>
  </si>
  <si>
    <t>·     theories, concepts and ideas regarding contextually effective communication – listening, questioning, negotiating – to support learning and development;</t>
  </si>
  <si>
    <t>·     collecting and using data to stimulate learning through feedback, practice, and reflection, including dialogue transcripts, notation, video and audio materials.</t>
  </si>
  <si>
    <t xml:space="preserve">What are you working with them on </t>
  </si>
  <si>
    <t>·     sport and system strategy;</t>
  </si>
  <si>
    <t>·     using concepts, ideas, and frameworks to support coaches’ goal formation;</t>
  </si>
  <si>
    <t>·     training and preparation principles and how these impact on training and competition scheduling;</t>
  </si>
  <si>
    <t>·     contracting effectively;</t>
  </si>
  <si>
    <t>·     behavioural, cognitive, psychological, and social perspectives on the practice of coaching;</t>
  </si>
  <si>
    <t>·     the professional expectations and responsibilities of being a coach developer, including duty of care, understanding of role boundaries and scope of practice, and appropriate representation of skills and knowledge;</t>
  </si>
  <si>
    <t>·     theories, concepts, ideas, frameworks, and models with which to explore:</t>
  </si>
  <si>
    <t>·     curriculum relating to the athlete, including: ­                                                                                                                       -   athletes’ needs and wants;
­   sport, activity, and performance models;
­   strategies for supporting learning on and off the ‘field of play’;
­   pedagogies;
­   motor and skill acquisition in sport;</t>
  </si>
  <si>
    <t>·     curriculum relating to the coach, including: ­                                                                                                                           - integration of learning and development experiences into work environments, and with existing and future learning and development experiences;
­   developmental needs and wants as they relate to a coach’s role;
­   a coach’s roles, responsibilities, and aspirations;
­   working with, managing, and influencing others.</t>
  </si>
  <si>
    <t>Skills: </t>
  </si>
  <si>
    <t xml:space="preserve">S1.1 </t>
  </si>
  <si>
    <t>Who and how?</t>
  </si>
  <si>
    <t>Combining an understanding of coaches’ needs and wants with an understanding of meaningful learning and development experiences for:</t>
  </si>
  <si>
    <t>Planning and initiating coach learning and development;</t>
  </si>
  <si>
    <t>·     using bio-psycho-social theories, concepts, ideas, frameworks, and models as thinking tools to evaluate a coach’s behaviour;</t>
  </si>
  <si>
    <t>·     gathering information about a coach’s working environments;</t>
  </si>
  <si>
    <t>·     planning and scaffolding learning opportunities to support a coach’s understanding;</t>
  </si>
  <si>
    <t>·     selecting appropriate behavioural strategies in order to build effective relationships;</t>
  </si>
  <si>
    <t>·     planning to engage identified stakeholders in support of an intervention.</t>
  </si>
  <si>
    <t>Supporting and sustaining coach learning and development:</t>
  </si>
  <si>
    <t>·     considering and prioritising athlete/participant, coach and personal wellbeing;</t>
  </si>
  <si>
    <t>·     establishing and maintaining purposeful, inclusive, and support-oriented relationships;</t>
  </si>
  <si>
    <t>·     making judgement about a coach’s capacity and tolerance for the degree, pace, and complexity of change;</t>
  </si>
  <si>
    <t>·     introducing ideas and using thinking tools relevant to the current experience and understanding of the coach;</t>
  </si>
  <si>
    <t>·     generating meaningful feedback in support of learning goals;</t>
  </si>
  <si>
    <t>·     working with others in the coach’s environment to inform and support learning and behaviour change;</t>
  </si>
  <si>
    <t>·     help coaches to identify and develop support networks;</t>
  </si>
  <si>
    <t>·     working with individuals and groups.</t>
  </si>
  <si>
    <t>Evaluating and reviewing coach learning and development:</t>
  </si>
  <si>
    <t>·     creating opportunities for coach reflection and sense-making;</t>
  </si>
  <si>
    <t>·     offering concepts, ideas, and frameworks for review and reflection.</t>
  </si>
  <si>
    <t>S1.2</t>
  </si>
  <si>
    <t>What and how?</t>
  </si>
  <si>
    <t>Combining knowledge of the athlete/participant and coach curricula and an understanding of how to create meaningful learning and development experiences for:</t>
  </si>
  <si>
    <t>·     planning for representative learning interactions which challenge and stretch the coach;</t>
  </si>
  <si>
    <t>·     developing and monitoring appropriate learning environments, tasks and communication strategies to meet learning goals;</t>
  </si>
  <si>
    <t>·     managing the integration of intended learning experiences in the context of the coach’s broader learning and development;</t>
  </si>
  <si>
    <t>·     planning with the coach and sport context in mind.</t>
  </si>
  <si>
    <t>·     supporting and challenging coaches to clarify and critically reflect on their aims and objectives;</t>
  </si>
  <si>
    <t>·     supporting coaches’ reasoning and reflection in order to consolidate or accommodate new ideas and practices;</t>
  </si>
  <si>
    <t>·     developing pedagogical strategies for learning;</t>
  </si>
  <si>
    <t>·     drawing upon theories, concepts, and ideas from coaching science to illustrate effective coaching practice;</t>
  </si>
  <si>
    <t>·     using bio-psycho-social theories and concepts as thinking tools to evaluate practice design and intentions;</t>
  </si>
  <si>
    <t>·     using motor and skill acquisition theories and concepts as thinking tools to evaluate practice design and intentions;</t>
  </si>
  <si>
    <t>·     modifying learning objectives and behavioural strategies to reflect changing contextual factors.</t>
  </si>
  <si>
    <t>·     adapting interventions to the constraints of short-, medium-, and long-term relationships;</t>
  </si>
  <si>
    <t>·     evaluating progress against goals at regular intervals and responding to change;</t>
  </si>
  <si>
    <t>·     generating development goals and objectives with a coach that can be shared with others;</t>
  </si>
  <si>
    <t>·     demonstrating the ability to collect, interpret and utilise field-based data to create and inform learning interactions;</t>
  </si>
  <si>
    <t>·     critically reviewing the appropriateness of learning environments, interactions, and interventions in achieving intended outcomes;</t>
  </si>
  <si>
    <t>·     assessing the integration of intended learning experiences in the context of the coach’s broader learning and development;</t>
  </si>
  <si>
    <t>·     supporting coaches to habitualise effective and personalised reflective practices.</t>
  </si>
  <si>
    <t>S1.3</t>
  </si>
  <si>
    <t>What and who</t>
  </si>
  <si>
    <t>Combining knowledge of the athlete/participant and coach curricula with an understanding of coaches’ needs and wants for:</t>
  </si>
  <si>
    <t>·       gathering information about the prior knowledge and biography of the coach;</t>
  </si>
  <si>
    <t>·       establishing the coach’s goals, intentions and sport, activity or performance model;</t>
  </si>
  <si>
    <t>·       using psycho-social theories and concepts as thinking tools to understand coaches’ wants and needs.</t>
  </si>
  <si>
    <t>·       managing the integration of learning experiences in the context of coaches’ work;</t>
  </si>
  <si>
    <t>·       assisting coaches in negotiating the tensions between differing perspectives and conflicting ideas about coaching practice;</t>
  </si>
  <si>
    <t>·       support coaches to recognise, use, and generate feedback;</t>
  </si>
  <si>
    <t>·       where appropriate, influencing and managing stakeholders to provide coherent support to a coach;</t>
  </si>
  <si>
    <t>·       recognising boundaries, constraints and limits to practice and intervention.</t>
  </si>
  <si>
    <t>·     using evaluative strategies to assess progress towards learning goals;</t>
  </si>
  <si>
    <t>·     evaluating the appropriateness of learning goals and modifying strategies as required;</t>
  </si>
  <si>
    <t>·     recognising and responding to the impact of expectations and strategic pressures on coach behaviours and practices.</t>
  </si>
  <si>
    <t xml:space="preserve">S1.4 </t>
  </si>
  <si>
    <t>The effective practitioner</t>
  </si>
  <si>
    <t>Developing and maintaining effective practices and becoming a skilled coach developer by:</t>
  </si>
  <si>
    <t>·       seeking support from others to gain alternative views and enable critical reflection on practices and interventions;</t>
  </si>
  <si>
    <t>·       identifying and developing support networks;</t>
  </si>
  <si>
    <t>·       generating personal development goals and objectives which can be shared with others;</t>
  </si>
  <si>
    <t>·       drawing on theories and concepts of coach development expertise to evaluate own practice;</t>
  </si>
  <si>
    <t>·       understanding the role of the coach developer and its relationship to other practitioners, such as tutors, assessors, mentors and executive coaches;</t>
  </si>
  <si>
    <t>·       establishing — and working within — professional boundaries (protocols, legal, ethical and professional standards);</t>
  </si>
  <si>
    <t>·       demonstrating diligence with regard to the scope of coach development practice;</t>
  </si>
  <si>
    <t>·       ensuring data is collected, stored, and handled in line with relevant laws, and recognising and working under an expectation of confidentiality;</t>
  </si>
  <si>
    <t>·       portfolio management.</t>
  </si>
  <si>
    <t>Sections</t>
  </si>
  <si>
    <t>Specifications</t>
  </si>
  <si>
    <t>%worth of each section</t>
  </si>
  <si>
    <t>Total % covered of area</t>
  </si>
  <si>
    <t>Section % of total standard</t>
  </si>
  <si>
    <t>% covered of entire standard</t>
  </si>
  <si>
    <t>Knowledge</t>
  </si>
  <si>
    <t>Skills</t>
  </si>
  <si>
    <t>Totals</t>
  </si>
  <si>
    <t>Standardised feedback comments</t>
  </si>
  <si>
    <t>Assessment methods</t>
  </si>
  <si>
    <t>Good evidence provided</t>
  </si>
  <si>
    <t>Multiple</t>
  </si>
  <si>
    <t>Needs confirmation of resources</t>
  </si>
  <si>
    <t>Case study</t>
  </si>
  <si>
    <t>Sufficient detail</t>
  </si>
  <si>
    <t>Dissertation</t>
  </si>
  <si>
    <t>Good detail</t>
  </si>
  <si>
    <t>Exam</t>
  </si>
  <si>
    <t>Needs clarification of delivery method</t>
  </si>
  <si>
    <t>Written test</t>
  </si>
  <si>
    <t>Needs time duration indication</t>
  </si>
  <si>
    <t>Listening test</t>
  </si>
  <si>
    <t>Lack of evidence for how this will be delivered</t>
  </si>
  <si>
    <t>Oral test</t>
  </si>
  <si>
    <t>Please expand on acronyms</t>
  </si>
  <si>
    <t>Performance/ practical</t>
  </si>
  <si>
    <t>Information submitted is too generic</t>
  </si>
  <si>
    <t>Portfolio</t>
  </si>
  <si>
    <t>Please elaborate on learning materials</t>
  </si>
  <si>
    <t>Professional discussion</t>
  </si>
  <si>
    <t>More research required</t>
  </si>
  <si>
    <t>Project</t>
  </si>
  <si>
    <t>Check grammar and spelling</t>
  </si>
  <si>
    <t>Simulation</t>
  </si>
  <si>
    <t>Please provide more detail</t>
  </si>
  <si>
    <t>Online test</t>
  </si>
  <si>
    <t>Edit</t>
  </si>
  <si>
    <t>Attendence only</t>
  </si>
  <si>
    <t>Assignment</t>
  </si>
  <si>
    <t>Other</t>
  </si>
  <si>
    <t>Calculating the totally percentage of knowledge/ skill covered in each section</t>
  </si>
  <si>
    <t>K1</t>
  </si>
  <si>
    <t>S1</t>
  </si>
  <si>
    <t>K2</t>
  </si>
  <si>
    <t>% value</t>
  </si>
  <si>
    <t># spec</t>
  </si>
  <si>
    <t>Edition: V2.1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</si>
  <si>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</si>
  <si>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</si>
  <si>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</si>
  <si>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</si>
  <si>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</si>
  <si>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</si>
  <si>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</si>
  <si>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</si>
  <si>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</si>
  <si>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</si>
  <si>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V2.1</t>
  </si>
  <si>
    <t>Aidan Riley Education Officer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</si>
  <si>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</si>
  <si>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</si>
  <si>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</si>
  <si>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</si>
  <si>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</si>
  <si>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Publication date: 13th December 2024</t>
  </si>
  <si>
    <t>AR 12/12/24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</si>
  <si>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</si>
  <si>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</si>
  <si>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</si>
  <si>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</si>
  <si>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Evidence (sign post to SOW / course specification / supporting documents)</t>
  </si>
  <si>
    <t>Assessment Method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</si>
  <si>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</si>
  <si>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</si>
  <si>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General Feedback (first review)</t>
  </si>
  <si>
    <t>General Feedback (second review - if applicable)</t>
  </si>
  <si>
    <t>IV Comments</t>
  </si>
  <si>
    <t>Ref</t>
  </si>
  <si>
    <t>K1.1</t>
  </si>
  <si>
    <t>Using theories and concepts to understand the athlete and coach curricula. The coach developer has applied knowledge of:</t>
  </si>
  <si>
    <t>K1.3</t>
  </si>
  <si>
    <r>
      <t>Using theories and concepts to create meaningful learning and development experiences.</t>
    </r>
    <r>
      <rPr>
        <b/>
        <i/>
        <sz val="11"/>
        <color rgb="FF12326E"/>
        <rFont val="Poppins"/>
        <family val="3"/>
      </rPr>
      <t xml:space="preserve"> </t>
    </r>
    <r>
      <rPr>
        <b/>
        <sz val="11"/>
        <color rgb="FF12326E"/>
        <rFont val="Poppins"/>
        <family val="3"/>
      </rPr>
      <t>The coach developer has applied knowledge of:</t>
    </r>
  </si>
  <si>
    <t>A Coach Developer must be able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</si>
</sst>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Poppi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12326E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16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sz val="9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sz val="12"/>
      <color rgb="FF12326E"/>
      <name val="Poppins"/>
      <family val="3"/>
    </font>
    <font>
      <b/>
      <sz val="11"/>
      <color rgb="FF12326E"/>
      <name val="Poppins"/>
      <family val="3"/>
    </font>
    <font>
      <b/>
      <sz val="11"/>
      <color theme="4" tint="-0.499984740745262"/>
      <name val="Poppins"/>
      <family val="3"/>
    </font>
    <font>
      <b/>
      <sz val="11"/>
      <color rgb="FF002060"/>
      <name val="Poppins"/>
      <family val="3"/>
    </font>
    <font>
      <sz val="11"/>
      <color theme="1"/>
      <name val="Poppins"/>
      <family val="3"/>
    </font>
    <font>
      <b/>
      <sz val="11"/>
      <color rgb="FFF089B1"/>
      <name val="Poppins"/>
      <family val="3"/>
    </font>
    <font>
      <b/>
      <sz val="9"/>
      <color theme="4" tint="-0.499984740745262"/>
      <name val="Poppins"/>
      <family val="3"/>
    </font>
    <font>
      <b/>
      <i/>
      <sz val="11"/>
      <color rgb="FF12326E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0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/>
      <right style="medium">
        <color rgb="FF12326E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/>
      <top style="medium">
        <color theme="4" tint="-0.499984740745262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002060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theme="4" tint="-0.499984740745262"/>
      </left>
      <right style="medium">
        <color rgb="FF002060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12326E"/>
      </right>
      <top/>
      <bottom/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rgb="FF12326E"/>
      </bottom>
      <diagonal/>
    </border>
    <border>
      <left style="medium">
        <color rgb="FF002060"/>
      </left>
      <right style="medium">
        <color theme="4" tint="-0.499984740745262"/>
      </right>
      <top style="hair">
        <color theme="4" tint="-0.499984740745262"/>
      </top>
      <bottom style="dotted">
        <color theme="0" tint="-0.34998626667073579"/>
      </bottom>
      <diagonal/>
    </border>
    <border>
      <left style="medium">
        <color rgb="FF002060"/>
      </left>
      <right style="medium">
        <color theme="4" tint="-0.499984740745262"/>
      </right>
      <top/>
      <bottom style="dotted">
        <color theme="0" tint="-0.34998626667073579"/>
      </bottom>
      <diagonal/>
    </border>
    <border>
      <left style="medium">
        <color rgb="FF002060"/>
      </left>
      <right style="medium">
        <color rgb="FF12326E"/>
      </right>
      <top style="dotted">
        <color theme="0" tint="-0.34998626667073579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002060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12326E"/>
      </right>
      <top style="dotted">
        <color theme="0" tint="-0.34998626667073579"/>
      </top>
      <bottom style="dotted">
        <color theme="0" tint="-0.249977111117893"/>
      </bottom>
      <diagonal/>
    </border>
    <border>
      <left style="medium">
        <color rgb="FF002060"/>
      </left>
      <right style="medium">
        <color theme="4" tint="-0.499984740745262"/>
      </right>
      <top/>
      <bottom style="hair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hair">
        <color theme="4" tint="-0.499984740745262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/>
      <bottom style="dotted">
        <color theme="0" tint="-0.249977111117893"/>
      </bottom>
      <diagonal/>
    </border>
    <border>
      <left style="medium">
        <color rgb="FF002060"/>
      </left>
      <right style="medium">
        <color rgb="FF12326E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/>
      <bottom style="dotted">
        <color theme="0" tint="-0.249977111117893"/>
      </bottom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12326E"/>
      </right>
      <top/>
      <bottom style="medium">
        <color rgb="FF00206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5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0" borderId="2" xfId="0" applyFont="1" applyBorder="1"/>
    <xf numFmtId="0" fontId="9" fillId="0" borderId="0" xfId="0" applyFont="1"/>
    <xf numFmtId="0" fontId="5" fillId="0" borderId="9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0" borderId="6" xfId="0" applyFont="1" applyBorder="1"/>
    <xf numFmtId="0" fontId="12" fillId="0" borderId="2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4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0" fillId="0" borderId="52" xfId="0" applyBorder="1" applyAlignment="1">
      <alignment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8" fillId="4" borderId="28" xfId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center" wrapText="1"/>
    </xf>
    <xf numFmtId="0" fontId="18" fillId="4" borderId="27" xfId="1" applyFont="1" applyFill="1" applyBorder="1" applyAlignment="1">
      <alignment horizontal="center" vertical="center" wrapText="1"/>
    </xf>
    <xf numFmtId="0" fontId="18" fillId="4" borderId="31" xfId="1" applyFont="1" applyFill="1" applyBorder="1" applyAlignment="1">
      <alignment horizontal="center" vertical="center" wrapText="1"/>
    </xf>
    <xf numFmtId="0" fontId="18" fillId="4" borderId="32" xfId="1" applyFont="1" applyFill="1" applyBorder="1" applyAlignment="1">
      <alignment horizontal="center" vertical="center" wrapText="1"/>
    </xf>
    <xf numFmtId="0" fontId="18" fillId="4" borderId="33" xfId="1" applyFont="1" applyFill="1" applyBorder="1" applyAlignment="1">
      <alignment horizontal="center" vertical="center" wrapText="1"/>
    </xf>
    <xf numFmtId="0" fontId="0" fillId="0" borderId="52" xfId="0" applyBorder="1"/>
    <xf numFmtId="0" fontId="19" fillId="3" borderId="53" xfId="0" applyFont="1" applyFill="1" applyBorder="1" applyAlignment="1">
      <alignment horizontal="center" vertical="center"/>
    </xf>
    <xf numFmtId="0" fontId="0" fillId="0" borderId="54" xfId="0" applyBorder="1"/>
    <xf numFmtId="0" fontId="20" fillId="4" borderId="55" xfId="0" applyFont="1" applyFill="1" applyBorder="1" applyAlignment="1">
      <alignment horizontal="left" vertical="center"/>
    </xf>
    <xf numFmtId="0" fontId="20" fillId="4" borderId="56" xfId="0" applyFont="1" applyFill="1" applyBorder="1" applyAlignment="1">
      <alignment horizontal="left" vertical="center"/>
    </xf>
    <xf numFmtId="0" fontId="20" fillId="4" borderId="57" xfId="0" applyFont="1" applyFill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 wrapText="1"/>
    </xf>
    <xf numFmtId="0" fontId="21" fillId="0" borderId="57" xfId="0" applyFont="1" applyBorder="1" applyAlignment="1">
      <alignment horizontal="left" vertical="center"/>
    </xf>
    <xf numFmtId="0" fontId="21" fillId="0" borderId="58" xfId="0" applyFont="1" applyBorder="1"/>
    <xf numFmtId="0" fontId="21" fillId="0" borderId="59" xfId="0" applyFont="1" applyBorder="1"/>
    <xf numFmtId="0" fontId="21" fillId="0" borderId="60" xfId="0" applyFont="1" applyBorder="1"/>
    <xf numFmtId="0" fontId="21" fillId="0" borderId="0" xfId="0" applyFont="1"/>
    <xf numFmtId="0" fontId="22" fillId="0" borderId="23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0" fillId="0" borderId="62" xfId="0" applyBorder="1"/>
    <xf numFmtId="0" fontId="22" fillId="0" borderId="0" xfId="1" applyFont="1"/>
    <xf numFmtId="0" fontId="22" fillId="0" borderId="0" xfId="0" applyFont="1"/>
    <xf numFmtId="0" fontId="24" fillId="0" borderId="8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2" fillId="0" borderId="4" xfId="0" applyFont="1" applyBorder="1" applyAlignment="1">
      <alignment wrapText="1"/>
    </xf>
    <xf numFmtId="0" fontId="25" fillId="0" borderId="7" xfId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3" borderId="63" xfId="0" applyFont="1" applyFill="1" applyBorder="1" applyAlignment="1">
      <alignment horizontal="center" vertical="center" wrapText="1"/>
    </xf>
    <xf numFmtId="0" fontId="28" fillId="3" borderId="64" xfId="0" applyFont="1" applyFill="1" applyBorder="1" applyAlignment="1">
      <alignment horizontal="center" vertical="center" wrapText="1"/>
    </xf>
    <xf numFmtId="0" fontId="28" fillId="3" borderId="6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3" borderId="66" xfId="0" applyFont="1" applyFill="1" applyBorder="1" applyAlignment="1" applyProtection="1">
      <alignment horizontal="center" vertical="center" wrapText="1"/>
      <protection locked="0"/>
    </xf>
    <xf numFmtId="0" fontId="28" fillId="3" borderId="67" xfId="0" applyFont="1" applyFill="1" applyBorder="1" applyAlignment="1" applyProtection="1">
      <alignment horizontal="center" vertical="center" wrapText="1"/>
      <protection locked="0"/>
    </xf>
    <xf numFmtId="0" fontId="28" fillId="3" borderId="68" xfId="0" applyFont="1" applyFill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 applyProtection="1">
      <alignment vertical="center" wrapText="1"/>
      <protection locked="0"/>
    </xf>
    <xf numFmtId="0" fontId="28" fillId="4" borderId="36" xfId="0" applyFont="1" applyFill="1" applyBorder="1" applyAlignment="1">
      <alignment horizontal="center" vertical="center" wrapText="1"/>
    </xf>
    <xf numFmtId="0" fontId="28" fillId="4" borderId="70" xfId="0" applyFont="1" applyFill="1" applyBorder="1" applyAlignment="1">
      <alignment horizontal="center" vertical="center" wrapText="1"/>
    </xf>
    <xf numFmtId="0" fontId="28" fillId="4" borderId="37" xfId="0" applyFont="1" applyFill="1" applyBorder="1" applyAlignment="1">
      <alignment horizontal="center" vertical="center" wrapText="1"/>
    </xf>
    <xf numFmtId="0" fontId="28" fillId="5" borderId="3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34" xfId="0" applyFont="1" applyBorder="1" applyAlignment="1">
      <alignment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3" borderId="71" xfId="0" applyFont="1" applyFill="1" applyBorder="1" applyAlignment="1" applyProtection="1">
      <alignment horizontal="center" vertical="center" wrapText="1"/>
      <protection locked="0"/>
    </xf>
    <xf numFmtId="0" fontId="31" fillId="4" borderId="72" xfId="0" applyFont="1" applyFill="1" applyBorder="1" applyAlignment="1">
      <alignment horizontal="center" vertical="center" wrapText="1"/>
    </xf>
    <xf numFmtId="1" fontId="31" fillId="4" borderId="72" xfId="0" applyNumberFormat="1" applyFont="1" applyFill="1" applyBorder="1" applyAlignment="1">
      <alignment horizontal="center" vertical="center" wrapText="1"/>
    </xf>
    <xf numFmtId="0" fontId="31" fillId="4" borderId="73" xfId="0" applyFont="1" applyFill="1" applyBorder="1" applyAlignment="1">
      <alignment horizontal="center" vertical="center" wrapText="1"/>
    </xf>
    <xf numFmtId="0" fontId="31" fillId="5" borderId="34" xfId="0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left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vertical="center" wrapText="1"/>
    </xf>
    <xf numFmtId="0" fontId="24" fillId="4" borderId="11" xfId="0" applyFont="1" applyFill="1" applyBorder="1" applyAlignment="1">
      <alignment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24" fillId="3" borderId="75" xfId="0" applyFont="1" applyFill="1" applyBorder="1" applyAlignment="1" applyProtection="1">
      <alignment horizontal="left" vertical="center" wrapText="1"/>
      <protection locked="0"/>
    </xf>
    <xf numFmtId="0" fontId="24" fillId="4" borderId="42" xfId="0" applyFont="1" applyFill="1" applyBorder="1" applyAlignment="1">
      <alignment horizontal="center" vertical="center" wrapText="1"/>
    </xf>
    <xf numFmtId="0" fontId="24" fillId="4" borderId="75" xfId="0" applyFont="1" applyFill="1" applyBorder="1" applyAlignment="1">
      <alignment horizontal="center" vertical="center" wrapText="1"/>
    </xf>
    <xf numFmtId="0" fontId="24" fillId="4" borderId="75" xfId="0" applyFont="1" applyFill="1" applyBorder="1" applyAlignment="1">
      <alignment vertical="center" wrapText="1"/>
    </xf>
    <xf numFmtId="0" fontId="31" fillId="4" borderId="76" xfId="0" applyFont="1" applyFill="1" applyBorder="1" applyAlignment="1">
      <alignment horizontal="center" vertical="center" wrapText="1"/>
    </xf>
    <xf numFmtId="0" fontId="24" fillId="5" borderId="79" xfId="0" applyFont="1" applyFill="1" applyBorder="1" applyAlignment="1">
      <alignment vertical="center" wrapText="1"/>
    </xf>
    <xf numFmtId="0" fontId="24" fillId="5" borderId="41" xfId="0" applyFont="1" applyFill="1" applyBorder="1" applyAlignment="1">
      <alignment vertical="center" wrapText="1"/>
    </xf>
    <xf numFmtId="0" fontId="24" fillId="5" borderId="78" xfId="0" applyFont="1" applyFill="1" applyBorder="1" applyAlignment="1">
      <alignment vertical="center" wrapText="1"/>
    </xf>
    <xf numFmtId="0" fontId="24" fillId="5" borderId="80" xfId="0" applyFont="1" applyFill="1" applyBorder="1" applyAlignment="1">
      <alignment vertical="center" wrapText="1"/>
    </xf>
    <xf numFmtId="0" fontId="24" fillId="5" borderId="77" xfId="0" applyFont="1" applyFill="1" applyBorder="1" applyAlignment="1">
      <alignment vertical="center" wrapText="1"/>
    </xf>
    <xf numFmtId="0" fontId="24" fillId="5" borderId="81" xfId="0" applyFont="1" applyFill="1" applyBorder="1" applyAlignment="1">
      <alignment vertical="center" wrapText="1"/>
    </xf>
    <xf numFmtId="0" fontId="31" fillId="3" borderId="82" xfId="0" applyFont="1" applyFill="1" applyBorder="1" applyAlignment="1" applyProtection="1">
      <alignment horizontal="center" vertical="center" wrapText="1"/>
      <protection locked="0"/>
    </xf>
    <xf numFmtId="0" fontId="31" fillId="2" borderId="74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27" fillId="2" borderId="47" xfId="0" applyFont="1" applyFill="1" applyBorder="1" applyAlignment="1">
      <alignment vertical="center" wrapText="1"/>
    </xf>
    <xf numFmtId="0" fontId="27" fillId="2" borderId="22" xfId="0" applyFont="1" applyFill="1" applyBorder="1" applyAlignment="1">
      <alignment vertical="center" wrapText="1"/>
    </xf>
    <xf numFmtId="0" fontId="31" fillId="0" borderId="72" xfId="0" applyFont="1" applyBorder="1" applyAlignment="1">
      <alignment horizontal="center" vertical="center" wrapText="1"/>
    </xf>
    <xf numFmtId="0" fontId="24" fillId="3" borderId="18" xfId="0" applyFont="1" applyFill="1" applyBorder="1" applyAlignment="1" applyProtection="1">
      <alignment vertical="center" wrapText="1"/>
      <protection locked="0"/>
    </xf>
    <xf numFmtId="0" fontId="24" fillId="3" borderId="79" xfId="0" applyFont="1" applyFill="1" applyBorder="1" applyAlignment="1" applyProtection="1">
      <alignment vertical="center" wrapText="1"/>
      <protection locked="0"/>
    </xf>
    <xf numFmtId="0" fontId="24" fillId="2" borderId="0" xfId="0" applyFont="1" applyFill="1" applyAlignment="1">
      <alignment vertical="center" wrapText="1"/>
    </xf>
    <xf numFmtId="0" fontId="24" fillId="2" borderId="83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31" fillId="0" borderId="74" xfId="0" applyFont="1" applyBorder="1" applyAlignment="1">
      <alignment horizontal="center" vertical="center" wrapText="1"/>
    </xf>
    <xf numFmtId="0" fontId="24" fillId="3" borderId="19" xfId="0" applyFont="1" applyFill="1" applyBorder="1" applyAlignment="1" applyProtection="1">
      <alignment vertical="center" wrapText="1"/>
      <protection locked="0"/>
    </xf>
    <xf numFmtId="0" fontId="24" fillId="3" borderId="41" xfId="0" applyFont="1" applyFill="1" applyBorder="1" applyAlignment="1" applyProtection="1">
      <alignment vertical="center" wrapText="1"/>
      <protection locked="0"/>
    </xf>
    <xf numFmtId="0" fontId="31" fillId="0" borderId="38" xfId="0" applyFont="1" applyBorder="1" applyAlignment="1">
      <alignment horizontal="center" vertical="center" wrapText="1"/>
    </xf>
    <xf numFmtId="0" fontId="24" fillId="3" borderId="11" xfId="0" applyFont="1" applyFill="1" applyBorder="1" applyAlignment="1" applyProtection="1">
      <alignment vertical="center" wrapText="1"/>
      <protection locked="0"/>
    </xf>
    <xf numFmtId="0" fontId="24" fillId="3" borderId="77" xfId="0" applyFont="1" applyFill="1" applyBorder="1" applyAlignment="1" applyProtection="1">
      <alignment vertical="center" wrapText="1"/>
      <protection locked="0"/>
    </xf>
    <xf numFmtId="0" fontId="24" fillId="2" borderId="0" xfId="0" applyFont="1" applyFill="1" applyBorder="1" applyAlignment="1">
      <alignment vertical="center" wrapText="1"/>
    </xf>
    <xf numFmtId="0" fontId="24" fillId="3" borderId="12" xfId="0" applyFont="1" applyFill="1" applyBorder="1" applyAlignment="1" applyProtection="1">
      <alignment vertical="center" wrapText="1"/>
      <protection locked="0"/>
    </xf>
    <xf numFmtId="0" fontId="24" fillId="3" borderId="81" xfId="0" applyFont="1" applyFill="1" applyBorder="1" applyAlignment="1" applyProtection="1">
      <alignment vertical="center" wrapText="1"/>
      <protection locked="0"/>
    </xf>
    <xf numFmtId="0" fontId="24" fillId="3" borderId="75" xfId="0" applyFont="1" applyFill="1" applyBorder="1" applyAlignment="1" applyProtection="1">
      <alignment vertical="center" wrapText="1"/>
      <protection locked="0"/>
    </xf>
    <xf numFmtId="0" fontId="24" fillId="3" borderId="78" xfId="0" applyFont="1" applyFill="1" applyBorder="1" applyAlignment="1" applyProtection="1">
      <alignment vertical="center" wrapText="1"/>
      <protection locked="0"/>
    </xf>
    <xf numFmtId="0" fontId="31" fillId="0" borderId="34" xfId="0" applyFont="1" applyBorder="1" applyAlignment="1">
      <alignment horizontal="center" vertical="center" wrapText="1"/>
    </xf>
    <xf numFmtId="0" fontId="24" fillId="2" borderId="29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4" fillId="2" borderId="11" xfId="0" applyFont="1" applyFill="1" applyBorder="1" applyAlignment="1">
      <alignment vertical="center" wrapText="1"/>
    </xf>
    <xf numFmtId="0" fontId="24" fillId="3" borderId="39" xfId="0" applyFont="1" applyFill="1" applyBorder="1" applyAlignment="1" applyProtection="1">
      <alignment vertical="center" wrapText="1"/>
      <protection locked="0"/>
    </xf>
    <xf numFmtId="0" fontId="24" fillId="3" borderId="40" xfId="0" applyFont="1" applyFill="1" applyBorder="1" applyAlignment="1" applyProtection="1">
      <alignment vertical="center" wrapText="1"/>
      <protection locked="0"/>
    </xf>
    <xf numFmtId="0" fontId="24" fillId="3" borderId="42" xfId="0" applyFont="1" applyFill="1" applyBorder="1" applyAlignment="1" applyProtection="1">
      <alignment vertical="center" wrapText="1"/>
      <protection locked="0"/>
    </xf>
    <xf numFmtId="0" fontId="24" fillId="3" borderId="43" xfId="0" applyFont="1" applyFill="1" applyBorder="1" applyAlignment="1" applyProtection="1">
      <alignment vertical="center" wrapText="1"/>
      <protection locked="0"/>
    </xf>
    <xf numFmtId="0" fontId="24" fillId="3" borderId="21" xfId="0" applyFont="1" applyFill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2" borderId="14" xfId="0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42" xfId="0" applyFont="1" applyFill="1" applyBorder="1" applyAlignment="1">
      <alignment horizontal="center" vertical="center" wrapText="1"/>
    </xf>
    <xf numFmtId="0" fontId="24" fillId="4" borderId="7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1" fontId="24" fillId="4" borderId="16" xfId="0" applyNumberFormat="1" applyFont="1" applyFill="1" applyBorder="1" applyAlignment="1">
      <alignment horizontal="center" vertical="center" wrapText="1"/>
    </xf>
    <xf numFmtId="1" fontId="24" fillId="4" borderId="75" xfId="0" applyNumberFormat="1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31" fillId="0" borderId="45" xfId="0" applyFont="1" applyBorder="1" applyAlignment="1">
      <alignment horizontal="left" vertical="center" wrapText="1"/>
    </xf>
    <xf numFmtId="0" fontId="31" fillId="0" borderId="84" xfId="0" applyFont="1" applyBorder="1" applyAlignment="1">
      <alignment horizontal="left" vertical="center" wrapText="1"/>
    </xf>
    <xf numFmtId="0" fontId="31" fillId="0" borderId="47" xfId="0" applyFont="1" applyBorder="1" applyAlignment="1">
      <alignment horizontal="left" vertical="center" wrapText="1"/>
    </xf>
    <xf numFmtId="0" fontId="31" fillId="0" borderId="86" xfId="0" applyFont="1" applyBorder="1" applyAlignment="1">
      <alignment horizontal="left" vertical="center" wrapText="1"/>
    </xf>
    <xf numFmtId="0" fontId="31" fillId="0" borderId="49" xfId="0" applyFont="1" applyBorder="1" applyAlignment="1">
      <alignment horizontal="left" vertical="center" wrapText="1"/>
    </xf>
    <xf numFmtId="0" fontId="31" fillId="0" borderId="88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74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24" fillId="3" borderId="93" xfId="0" applyFont="1" applyFill="1" applyBorder="1" applyAlignment="1" applyProtection="1">
      <alignment vertical="center" wrapText="1"/>
      <protection locked="0"/>
    </xf>
    <xf numFmtId="0" fontId="24" fillId="3" borderId="92" xfId="0" applyFont="1" applyFill="1" applyBorder="1" applyAlignment="1" applyProtection="1">
      <alignment vertical="center" wrapText="1"/>
      <protection locked="0"/>
    </xf>
    <xf numFmtId="0" fontId="24" fillId="4" borderId="93" xfId="0" applyFont="1" applyFill="1" applyBorder="1" applyAlignment="1">
      <alignment horizontal="center" vertical="center" wrapText="1"/>
    </xf>
    <xf numFmtId="0" fontId="24" fillId="4" borderId="93" xfId="0" applyFont="1" applyFill="1" applyBorder="1" applyAlignment="1">
      <alignment vertical="center" wrapText="1"/>
    </xf>
    <xf numFmtId="0" fontId="24" fillId="5" borderId="92" xfId="0" applyFont="1" applyFill="1" applyBorder="1" applyAlignment="1">
      <alignment vertical="center" wrapText="1"/>
    </xf>
    <xf numFmtId="0" fontId="31" fillId="0" borderId="65" xfId="0" applyFont="1" applyBorder="1" applyAlignment="1">
      <alignment horizontal="left" vertical="center" wrapText="1"/>
    </xf>
    <xf numFmtId="0" fontId="31" fillId="0" borderId="69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left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90" xfId="0" applyFont="1" applyBorder="1" applyAlignment="1">
      <alignment horizontal="left" vertical="center" wrapText="1"/>
    </xf>
    <xf numFmtId="0" fontId="22" fillId="0" borderId="91" xfId="0" applyFont="1" applyBorder="1" applyAlignment="1">
      <alignment horizontal="left" vertical="center" wrapText="1"/>
    </xf>
    <xf numFmtId="0" fontId="22" fillId="0" borderId="94" xfId="0" applyFont="1" applyBorder="1" applyAlignment="1">
      <alignment horizontal="left" vertical="center" wrapText="1"/>
    </xf>
    <xf numFmtId="0" fontId="31" fillId="0" borderId="89" xfId="0" applyFont="1" applyBorder="1" applyAlignment="1">
      <alignment horizontal="left" vertical="center" wrapText="1"/>
    </xf>
    <xf numFmtId="0" fontId="31" fillId="0" borderId="90" xfId="0" applyFont="1" applyBorder="1" applyAlignment="1">
      <alignment horizontal="left" vertical="center" wrapText="1"/>
    </xf>
    <xf numFmtId="0" fontId="22" fillId="0" borderId="95" xfId="0" applyFont="1" applyBorder="1" applyAlignment="1">
      <alignment horizontal="left" vertical="center" wrapText="1"/>
    </xf>
    <xf numFmtId="0" fontId="31" fillId="0" borderId="103" xfId="0" applyFont="1" applyBorder="1" applyAlignment="1">
      <alignment horizontal="left" vertical="center" wrapText="1"/>
    </xf>
    <xf numFmtId="0" fontId="31" fillId="0" borderId="100" xfId="0" applyFont="1" applyBorder="1" applyAlignment="1">
      <alignment horizontal="left" vertical="center" wrapText="1"/>
    </xf>
    <xf numFmtId="0" fontId="22" fillId="0" borderId="100" xfId="0" applyFont="1" applyBorder="1" applyAlignment="1">
      <alignment horizontal="left" vertical="center" wrapText="1"/>
    </xf>
    <xf numFmtId="0" fontId="22" fillId="0" borderId="102" xfId="0" applyFont="1" applyBorder="1" applyAlignment="1">
      <alignment horizontal="left" vertical="center" wrapText="1"/>
    </xf>
    <xf numFmtId="0" fontId="22" fillId="0" borderId="101" xfId="0" applyFont="1" applyBorder="1" applyAlignment="1">
      <alignment horizontal="left" vertical="center" wrapText="1"/>
    </xf>
    <xf numFmtId="0" fontId="22" fillId="0" borderId="104" xfId="0" applyFont="1" applyBorder="1" applyAlignment="1">
      <alignment horizontal="left" vertical="center" wrapText="1"/>
    </xf>
    <xf numFmtId="0" fontId="31" fillId="0" borderId="96" xfId="0" applyFont="1" applyBorder="1" applyAlignment="1">
      <alignment horizontal="left" vertical="center" wrapText="1"/>
    </xf>
    <xf numFmtId="0" fontId="31" fillId="0" borderId="97" xfId="0" applyFont="1" applyBorder="1" applyAlignment="1">
      <alignment horizontal="left" vertical="center" wrapText="1"/>
    </xf>
    <xf numFmtId="0" fontId="22" fillId="0" borderId="97" xfId="0" applyFont="1" applyBorder="1" applyAlignment="1">
      <alignment horizontal="left" vertical="center" wrapText="1"/>
    </xf>
    <xf numFmtId="0" fontId="22" fillId="0" borderId="98" xfId="0" applyFont="1" applyBorder="1" applyAlignment="1">
      <alignment horizontal="left" vertical="center" wrapText="1"/>
    </xf>
    <xf numFmtId="0" fontId="22" fillId="0" borderId="96" xfId="0" applyFont="1" applyBorder="1" applyAlignment="1">
      <alignment horizontal="left" vertical="center" wrapText="1"/>
    </xf>
    <xf numFmtId="0" fontId="22" fillId="0" borderId="99" xfId="0" applyFont="1" applyBorder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6" borderId="2" xfId="0" applyFont="1" applyFill="1" applyBorder="1" applyAlignment="1">
      <alignment vertical="center"/>
    </xf>
    <xf numFmtId="164" fontId="34" fillId="0" borderId="0" xfId="0" applyNumberFormat="1" applyFont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164" fontId="35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5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12326E"/>
      <color rgb="FFA5DAEC"/>
      <color rgb="FF6AB651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29363</xdr:colOff>
      <xdr:row>18</xdr:row>
      <xdr:rowOff>59267</xdr:rowOff>
    </xdr:from>
    <xdr:to>
      <xdr:col>1</xdr:col>
      <xdr:colOff>620486</xdr:colOff>
      <xdr:row>18</xdr:row>
      <xdr:rowOff>685801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EC9CA8-B5C3-4F93-A2F3-D49690D8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963" y="7820781"/>
          <a:ext cx="591123" cy="6265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5EDA-1D66-427F-B8E6-FDCCD4FA17E5}">
  <sheetPr>
    <tabColor rgb="FFA5DAEC"/>
    <pageSetUpPr fitToPage="1"/>
  </sheetPr>
  <dimension ref="A1:Z34"/>
  <sheetViews>
    <sheetView showGridLines="0" tabSelected="1" zoomScale="70" zoomScaleNormal="70" workbookViewId="0">
      <selection activeCell="B1" sqref="B1:E1"/>
    </sheetView>
  </sheetViews>
  <sheetFormatPr defaultRowHeight="15" thickBottom="1" x14ac:dyDescent="0.35"/>
  <cols>
    <col min="1" max="1" width="8.88671875" style="6"/>
    <col min="2" max="2" width="60.33203125" style="22" customWidth="1"/>
    <col min="3" max="3" width="60.6640625" style="20" customWidth="1"/>
    <col min="4" max="4" width="63.109375" style="21" customWidth="1"/>
    <col min="5" max="5" width="76.33203125" style="8" customWidth="1"/>
    <col min="6" max="26" width="8.88671875" style="8"/>
  </cols>
  <sheetData>
    <row r="1" spans="1:6" ht="136.19999999999999" customHeight="1" thickBot="1" x14ac:dyDescent="0.35">
      <c r="A1" s="23"/>
      <c r="B1" s="25" t="e" vm="1">
        <v>#VALUE!</v>
      </c>
      <c r="C1" s="25"/>
      <c r="D1" s="25"/>
      <c r="E1" s="25"/>
      <c r="F1" s="14"/>
    </row>
    <row r="2" spans="1:6" ht="50.4" thickBot="1" x14ac:dyDescent="0.35">
      <c r="A2" s="23"/>
      <c r="B2" s="26" t="s">
        <v>0</v>
      </c>
      <c r="C2" s="27"/>
      <c r="D2" s="27"/>
      <c r="E2" s="28"/>
      <c r="F2" s="14"/>
    </row>
    <row r="3" spans="1:6" ht="28.2" thickBot="1" x14ac:dyDescent="0.35">
      <c r="A3" s="23"/>
      <c r="B3" s="29" t="s">
        <v>153</v>
      </c>
      <c r="C3" s="30"/>
      <c r="D3" s="30"/>
      <c r="E3" s="31"/>
      <c r="F3" s="14"/>
    </row>
    <row r="4" spans="1:6" ht="28.2" thickBot="1" x14ac:dyDescent="0.35">
      <c r="A4" s="23"/>
      <c r="B4" s="32" t="s">
        <v>171</v>
      </c>
      <c r="C4" s="33"/>
      <c r="D4" s="33"/>
      <c r="E4" s="34"/>
      <c r="F4" s="14"/>
    </row>
    <row r="5" spans="1:6" thickBot="1" x14ac:dyDescent="0.35">
      <c r="A5" s="23"/>
      <c r="B5" s="17"/>
      <c r="C5" s="18"/>
      <c r="D5" s="19"/>
      <c r="E5" s="35"/>
    </row>
    <row r="6" spans="1:6" ht="38.4" thickBot="1" x14ac:dyDescent="0.35">
      <c r="A6" s="7"/>
      <c r="B6" s="36" t="s">
        <v>154</v>
      </c>
      <c r="C6" s="37"/>
      <c r="D6" s="37"/>
      <c r="E6" s="38"/>
      <c r="F6" s="14"/>
    </row>
    <row r="7" spans="1:6" ht="23.4" thickBot="1" x14ac:dyDescent="0.35">
      <c r="A7" s="7"/>
      <c r="B7" s="39" t="s">
        <v>1</v>
      </c>
      <c r="C7" s="40"/>
      <c r="D7" s="40"/>
      <c r="E7" s="41"/>
      <c r="F7" s="14"/>
    </row>
    <row r="8" spans="1:6" ht="23.4" thickBot="1" x14ac:dyDescent="0.35">
      <c r="A8" s="7"/>
      <c r="B8" s="42" t="s">
        <v>2</v>
      </c>
      <c r="C8" s="43"/>
      <c r="D8" s="43"/>
      <c r="E8" s="44"/>
      <c r="F8" s="14"/>
    </row>
    <row r="9" spans="1:6" ht="23.4" thickBot="1" x14ac:dyDescent="0.35">
      <c r="A9" s="7"/>
      <c r="B9" s="42" t="s">
        <v>155</v>
      </c>
      <c r="C9" s="43"/>
      <c r="D9" s="43"/>
      <c r="E9" s="44"/>
      <c r="F9" s="14"/>
    </row>
    <row r="10" spans="1:6" ht="23.4" thickBot="1" x14ac:dyDescent="0.35">
      <c r="A10" s="7"/>
      <c r="B10" s="45" t="s">
        <v>156</v>
      </c>
      <c r="C10" s="46"/>
      <c r="D10" s="46"/>
      <c r="E10" s="47"/>
      <c r="F10" s="14"/>
    </row>
    <row r="11" spans="1:6" ht="23.4" thickBot="1" x14ac:dyDescent="0.35">
      <c r="A11" s="7"/>
      <c r="B11" s="48" t="s">
        <v>157</v>
      </c>
      <c r="C11" s="49"/>
      <c r="D11" s="49"/>
      <c r="E11" s="50"/>
      <c r="F11" s="14"/>
    </row>
    <row r="12" spans="1:6" s="8" customFormat="1" thickBot="1" x14ac:dyDescent="0.35">
      <c r="A12" s="6"/>
      <c r="B12" s="51"/>
      <c r="C12" s="51"/>
      <c r="D12" s="51"/>
      <c r="E12" s="51"/>
    </row>
    <row r="13" spans="1:6" s="8" customFormat="1" ht="38.4" thickBot="1" x14ac:dyDescent="0.35">
      <c r="A13"/>
      <c r="B13" s="52" t="s">
        <v>158</v>
      </c>
      <c r="C13" s="52"/>
      <c r="D13" s="52"/>
      <c r="E13" s="52"/>
      <c r="F13" s="14"/>
    </row>
    <row r="14" spans="1:6" s="8" customFormat="1" ht="28.2" thickBot="1" x14ac:dyDescent="0.35">
      <c r="A14" s="53"/>
      <c r="B14" s="54" t="s">
        <v>159</v>
      </c>
      <c r="C14" s="55" t="s">
        <v>160</v>
      </c>
      <c r="D14" s="55" t="s">
        <v>161</v>
      </c>
      <c r="E14" s="56" t="s">
        <v>162</v>
      </c>
      <c r="F14" s="14"/>
    </row>
    <row r="15" spans="1:6" s="8" customFormat="1" ht="46.2" thickBot="1" x14ac:dyDescent="0.35">
      <c r="A15" s="53" t="s">
        <v>163</v>
      </c>
      <c r="B15" s="57" t="s">
        <v>164</v>
      </c>
      <c r="C15" s="58" t="s">
        <v>165</v>
      </c>
      <c r="D15" s="58" t="s">
        <v>172</v>
      </c>
      <c r="E15" s="59" t="s">
        <v>166</v>
      </c>
      <c r="F15" s="14"/>
    </row>
    <row r="16" spans="1:6" s="8" customFormat="1" ht="23.4" thickBot="1" x14ac:dyDescent="0.35">
      <c r="A16"/>
      <c r="B16" s="57"/>
      <c r="C16" s="58"/>
      <c r="D16" s="58"/>
      <c r="E16" s="60"/>
      <c r="F16" s="14"/>
    </row>
    <row r="17" spans="1:26" s="8" customFormat="1" ht="23.4" thickBot="1" x14ac:dyDescent="0.85">
      <c r="A17"/>
      <c r="B17" s="61"/>
      <c r="C17" s="62"/>
      <c r="D17" s="62"/>
      <c r="E17" s="63"/>
      <c r="F17" s="14"/>
    </row>
    <row r="18" spans="1:26" s="8" customFormat="1" ht="23.4" thickBot="1" x14ac:dyDescent="0.85">
      <c r="A18"/>
      <c r="B18" s="64"/>
      <c r="C18" s="64"/>
      <c r="D18" s="64"/>
      <c r="E18" s="64"/>
      <c r="F18" s="14"/>
    </row>
    <row r="19" spans="1:26" s="8" customFormat="1" ht="59.4" customHeight="1" thickBot="1" x14ac:dyDescent="0.35">
      <c r="A19"/>
      <c r="B19" s="65" t="s">
        <v>167</v>
      </c>
      <c r="C19" s="66"/>
      <c r="D19" s="67"/>
      <c r="E19" s="67"/>
    </row>
    <row r="20" spans="1:26" s="8" customFormat="1" ht="22.2" thickBot="1" x14ac:dyDescent="0.8">
      <c r="B20" s="68" t="s">
        <v>168</v>
      </c>
    </row>
    <row r="21" spans="1:26" s="8" customFormat="1" ht="22.2" thickBot="1" x14ac:dyDescent="0.8">
      <c r="B21" s="69" t="s">
        <v>169</v>
      </c>
    </row>
    <row r="22" spans="1:26" s="8" customFormat="1" ht="22.2" thickBot="1" x14ac:dyDescent="0.8">
      <c r="B22" s="69" t="s">
        <v>170</v>
      </c>
    </row>
    <row r="23" spans="1:26" s="8" customFormat="1" thickBot="1" x14ac:dyDescent="0.35">
      <c r="C23" s="6"/>
      <c r="D23" s="6"/>
    </row>
    <row r="24" spans="1:26" s="6" customFormat="1" thickBot="1" x14ac:dyDescent="0.35">
      <c r="D24" s="21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" customFormat="1" ht="20.399999999999999" thickBot="1" x14ac:dyDescent="0.35">
      <c r="B25" s="70"/>
      <c r="C25" s="20"/>
      <c r="D25" s="2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6" customFormat="1" ht="20.399999999999999" thickBot="1" x14ac:dyDescent="0.35">
      <c r="B26" s="70"/>
      <c r="C26" s="20"/>
      <c r="D26" s="2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" customFormat="1" ht="20.399999999999999" thickBot="1" x14ac:dyDescent="0.35">
      <c r="B27" s="71"/>
      <c r="C27" s="20"/>
      <c r="D27" s="2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6" customFormat="1" ht="20.399999999999999" thickBot="1" x14ac:dyDescent="0.35">
      <c r="B28" s="70"/>
      <c r="C28" s="20"/>
      <c r="D28" s="2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6" customFormat="1" ht="20.399999999999999" thickBot="1" x14ac:dyDescent="0.35">
      <c r="B29" s="71"/>
      <c r="C29" s="20"/>
      <c r="D29" s="2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.2" thickBot="1" x14ac:dyDescent="0.8">
      <c r="B30" s="72"/>
    </row>
    <row r="31" spans="1:26" s="6" customFormat="1" ht="20.399999999999999" thickBot="1" x14ac:dyDescent="0.35">
      <c r="B31" s="73"/>
      <c r="C31" s="20"/>
      <c r="D31" s="2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6" customFormat="1" ht="22.2" thickBot="1" x14ac:dyDescent="0.35">
      <c r="B32" s="74"/>
      <c r="C32" s="20"/>
      <c r="D32" s="21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s="6" customFormat="1" ht="16.2" thickBot="1" x14ac:dyDescent="0.35">
      <c r="B33" s="75"/>
      <c r="C33" s="20"/>
      <c r="D33" s="21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s="6" customFormat="1" ht="16.2" thickBot="1" x14ac:dyDescent="0.35">
      <c r="B34" s="75"/>
      <c r="C34" s="20"/>
      <c r="D34" s="21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</sheetData>
  <mergeCells count="13">
    <mergeCell ref="B11:E11"/>
    <mergeCell ref="B13:E13"/>
    <mergeCell ref="B19:C19"/>
    <mergeCell ref="B7:E7"/>
    <mergeCell ref="B8:E8"/>
    <mergeCell ref="B9:E9"/>
    <mergeCell ref="B10:E10"/>
    <mergeCell ref="A1:A5"/>
    <mergeCell ref="B1:E1"/>
    <mergeCell ref="B2:E2"/>
    <mergeCell ref="B3:E3"/>
    <mergeCell ref="B4:E4"/>
    <mergeCell ref="B6:E6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716F25F0-2FA3-4783-994E-8D932AC26BDC}"/>
    <hyperlink ref="B11:D11" r:id="rId2" display="Alternatively, please view our CIMPSA Partnership Guide; https://www.cimspa.co.uk/education-training/education-policy/guidance/partner-endorsement-support/" xr:uid="{ECD6FF4C-AEBB-4B59-BEF1-A17BBA13C556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471"/>
  <sheetViews>
    <sheetView showGridLines="0" topLeftCell="B1" zoomScale="70" zoomScaleNormal="70" workbookViewId="0">
      <pane ySplit="3" topLeftCell="A4" activePane="bottomLeft" state="frozen"/>
      <selection pane="bottomLeft" activeCell="R9" sqref="R9"/>
    </sheetView>
  </sheetViews>
  <sheetFormatPr defaultColWidth="8.6640625" defaultRowHeight="21.6" thickBottom="1" x14ac:dyDescent="0.35"/>
  <cols>
    <col min="1" max="1" width="0" style="151" hidden="1" customWidth="1"/>
    <col min="2" max="2" width="5.6640625" style="182" bestFit="1" customWidth="1"/>
    <col min="3" max="3" width="30.109375" style="183" bestFit="1" customWidth="1"/>
    <col min="4" max="4" width="72" style="121" customWidth="1"/>
    <col min="5" max="5" width="50.6640625" style="184" customWidth="1"/>
    <col min="6" max="6" width="27.6640625" style="184" customWidth="1"/>
    <col min="7" max="7" width="38.5546875" style="185" customWidth="1"/>
    <col min="8" max="8" width="53.6640625" style="186" hidden="1" customWidth="1"/>
    <col min="9" max="9" width="5" style="187" hidden="1" customWidth="1"/>
    <col min="10" max="10" width="9.5546875" style="188" hidden="1" customWidth="1"/>
    <col min="11" max="11" width="15.33203125" style="16" hidden="1" customWidth="1"/>
    <col min="12" max="12" width="17.77734375" style="189" hidden="1" customWidth="1"/>
    <col min="13" max="13" width="16.21875" style="189" hidden="1" customWidth="1"/>
    <col min="14" max="14" width="21.33203125" style="190" hidden="1" customWidth="1"/>
    <col min="15" max="15" width="33.77734375" style="168" hidden="1" customWidth="1"/>
    <col min="16" max="16" width="6.109375" style="180" hidden="1" customWidth="1"/>
    <col min="17" max="17" width="18.44140625" style="151" hidden="1" customWidth="1"/>
    <col min="18" max="18" width="35.33203125" style="151" customWidth="1"/>
    <col min="19" max="21" width="8.6640625" style="151" bestFit="1" customWidth="1"/>
    <col min="22" max="16384" width="8.6640625" style="151"/>
  </cols>
  <sheetData>
    <row r="1" spans="1:112" s="85" customFormat="1" ht="23.4" thickBot="1" x14ac:dyDescent="0.35">
      <c r="B1" s="76"/>
      <c r="C1" s="77"/>
      <c r="D1" s="78"/>
      <c r="E1" s="79" t="s">
        <v>173</v>
      </c>
      <c r="F1" s="80"/>
      <c r="G1" s="81"/>
      <c r="H1" s="82"/>
      <c r="I1" s="82"/>
      <c r="J1" s="83"/>
      <c r="K1" s="83"/>
      <c r="L1" s="84"/>
      <c r="O1" s="86"/>
      <c r="P1" s="136"/>
    </row>
    <row r="2" spans="1:112" s="96" customFormat="1" ht="46.2" thickBot="1" x14ac:dyDescent="0.35">
      <c r="B2" s="87" t="s">
        <v>3</v>
      </c>
      <c r="C2" s="87"/>
      <c r="D2" s="87"/>
      <c r="E2" s="88" t="s">
        <v>174</v>
      </c>
      <c r="F2" s="89"/>
      <c r="G2" s="90"/>
      <c r="H2" s="91"/>
      <c r="I2" s="144"/>
      <c r="J2" s="92" t="s">
        <v>175</v>
      </c>
      <c r="K2" s="93"/>
      <c r="L2" s="93"/>
      <c r="M2" s="93"/>
      <c r="N2" s="94"/>
      <c r="O2" s="82"/>
      <c r="P2" s="135"/>
      <c r="Q2" s="95" t="s">
        <v>176</v>
      </c>
    </row>
    <row r="3" spans="1:112" s="77" customFormat="1" ht="43.8" thickBot="1" x14ac:dyDescent="0.35">
      <c r="B3" s="104" t="s">
        <v>4</v>
      </c>
      <c r="C3" s="97" t="s">
        <v>5</v>
      </c>
      <c r="D3" s="98" t="s">
        <v>6</v>
      </c>
      <c r="E3" s="99" t="s">
        <v>177</v>
      </c>
      <c r="F3" s="99" t="s">
        <v>178</v>
      </c>
      <c r="G3" s="99" t="s">
        <v>179</v>
      </c>
      <c r="H3" s="133" t="s">
        <v>180</v>
      </c>
      <c r="I3" s="145"/>
      <c r="J3" s="100" t="s">
        <v>7</v>
      </c>
      <c r="K3" s="100" t="s">
        <v>8</v>
      </c>
      <c r="L3" s="101" t="s">
        <v>9</v>
      </c>
      <c r="M3" s="100" t="s">
        <v>10</v>
      </c>
      <c r="N3" s="102" t="s">
        <v>181</v>
      </c>
      <c r="O3" s="126" t="s">
        <v>182</v>
      </c>
      <c r="P3" s="134"/>
      <c r="Q3" s="103" t="s">
        <v>183</v>
      </c>
    </row>
    <row r="4" spans="1:112" s="152" customFormat="1" ht="43.2" x14ac:dyDescent="0.3">
      <c r="A4" s="168"/>
      <c r="B4" s="201" t="s">
        <v>185</v>
      </c>
      <c r="C4" s="202" t="s">
        <v>11</v>
      </c>
      <c r="D4" s="242" t="s">
        <v>12</v>
      </c>
      <c r="E4" s="147"/>
      <c r="F4" s="147"/>
      <c r="G4" s="147"/>
      <c r="H4" s="148"/>
      <c r="I4" s="149"/>
      <c r="J4" s="191"/>
      <c r="K4" s="106" t="str" cm="1">
        <f t="array" ref="K4">IF((AND(J4:J8=1)), "Fully Mapped", "Not/ Partially Mapped")</f>
        <v>Not/ Partially Mapped</v>
      </c>
      <c r="L4" s="198">
        <f>SUM('Workings out'!B5:B27)</f>
        <v>0</v>
      </c>
      <c r="M4" s="108"/>
      <c r="N4" s="108"/>
      <c r="O4" s="108"/>
      <c r="P4" s="150"/>
      <c r="Q4" s="127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</row>
    <row r="5" spans="1:112" ht="43.2" x14ac:dyDescent="0.3">
      <c r="B5" s="203"/>
      <c r="C5" s="204"/>
      <c r="D5" s="222" t="s">
        <v>13</v>
      </c>
      <c r="E5" s="154"/>
      <c r="F5" s="154"/>
      <c r="G5" s="154"/>
      <c r="H5" s="155"/>
      <c r="I5" s="149"/>
      <c r="J5" s="192"/>
      <c r="K5" s="109"/>
      <c r="L5" s="198"/>
      <c r="M5" s="110"/>
      <c r="N5" s="110"/>
      <c r="O5" s="110"/>
      <c r="P5" s="150"/>
      <c r="Q5" s="128"/>
    </row>
    <row r="6" spans="1:112" ht="19.8" customHeight="1" x14ac:dyDescent="0.3">
      <c r="B6" s="203"/>
      <c r="C6" s="204"/>
      <c r="D6" s="222" t="s">
        <v>14</v>
      </c>
      <c r="E6" s="154"/>
      <c r="F6" s="154"/>
      <c r="G6" s="154"/>
      <c r="H6" s="155"/>
      <c r="I6" s="149"/>
      <c r="J6" s="192"/>
      <c r="K6" s="109"/>
      <c r="L6" s="198"/>
      <c r="M6" s="110"/>
      <c r="N6" s="110"/>
      <c r="O6" s="110"/>
      <c r="P6" s="150"/>
      <c r="Q6" s="128"/>
    </row>
    <row r="7" spans="1:112" ht="19.8" customHeight="1" x14ac:dyDescent="0.3">
      <c r="B7" s="203"/>
      <c r="C7" s="204"/>
      <c r="D7" s="222" t="s">
        <v>15</v>
      </c>
      <c r="E7" s="154"/>
      <c r="F7" s="154"/>
      <c r="G7" s="154"/>
      <c r="H7" s="155"/>
      <c r="I7" s="149"/>
      <c r="J7" s="192"/>
      <c r="K7" s="109"/>
      <c r="L7" s="198"/>
      <c r="M7" s="110"/>
      <c r="N7" s="110"/>
      <c r="O7" s="110"/>
      <c r="P7" s="150"/>
      <c r="Q7" s="128"/>
    </row>
    <row r="8" spans="1:112" ht="65.400000000000006" thickBot="1" x14ac:dyDescent="0.35">
      <c r="B8" s="205"/>
      <c r="C8" s="206"/>
      <c r="D8" s="223" t="s">
        <v>16</v>
      </c>
      <c r="E8" s="157"/>
      <c r="F8" s="157"/>
      <c r="G8" s="157"/>
      <c r="H8" s="158"/>
      <c r="I8" s="150"/>
      <c r="J8" s="193"/>
      <c r="K8" s="109"/>
      <c r="L8" s="198"/>
      <c r="M8" s="111"/>
      <c r="N8" s="111"/>
      <c r="O8" s="111"/>
      <c r="P8" s="150"/>
      <c r="Q8" s="131"/>
    </row>
    <row r="9" spans="1:112" ht="64.8" x14ac:dyDescent="0.3">
      <c r="B9" s="201" t="s">
        <v>17</v>
      </c>
      <c r="C9" s="211" t="s">
        <v>18</v>
      </c>
      <c r="D9" s="227" t="s">
        <v>188</v>
      </c>
      <c r="E9" s="147"/>
      <c r="F9" s="147"/>
      <c r="G9" s="147"/>
      <c r="H9" s="148"/>
      <c r="I9" s="159"/>
      <c r="J9" s="191"/>
      <c r="K9" s="106" t="str" cm="1">
        <f t="array" ref="K9">IF((AND(J9:J17=1)), "Fully Mapped", "Not/ Partially Mapped")</f>
        <v>Not/ Partially Mapped</v>
      </c>
      <c r="L9" s="198"/>
      <c r="M9" s="108"/>
      <c r="N9" s="108"/>
      <c r="O9" s="108"/>
      <c r="P9" s="150"/>
      <c r="Q9" s="127"/>
    </row>
    <row r="10" spans="1:112" ht="43.2" x14ac:dyDescent="0.3">
      <c r="B10" s="203"/>
      <c r="C10" s="212"/>
      <c r="D10" s="224" t="s">
        <v>19</v>
      </c>
      <c r="E10" s="154"/>
      <c r="F10" s="154"/>
      <c r="G10" s="154"/>
      <c r="H10" s="155"/>
      <c r="I10" s="149"/>
      <c r="J10" s="192"/>
      <c r="K10" s="109"/>
      <c r="L10" s="198"/>
      <c r="M10" s="110"/>
      <c r="N10" s="110"/>
      <c r="O10" s="110"/>
      <c r="P10" s="150"/>
      <c r="Q10" s="128"/>
    </row>
    <row r="11" spans="1:112" ht="43.2" x14ac:dyDescent="0.3">
      <c r="B11" s="203"/>
      <c r="C11" s="212"/>
      <c r="D11" s="224" t="s">
        <v>20</v>
      </c>
      <c r="E11" s="154"/>
      <c r="F11" s="154"/>
      <c r="G11" s="154"/>
      <c r="H11" s="155"/>
      <c r="I11" s="149"/>
      <c r="J11" s="192"/>
      <c r="K11" s="109"/>
      <c r="L11" s="198"/>
      <c r="M11" s="110"/>
      <c r="N11" s="110"/>
      <c r="O11" s="110"/>
      <c r="P11" s="150"/>
      <c r="Q11" s="128"/>
    </row>
    <row r="12" spans="1:112" x14ac:dyDescent="0.3">
      <c r="B12" s="203"/>
      <c r="C12" s="212"/>
      <c r="D12" s="224" t="s">
        <v>21</v>
      </c>
      <c r="E12" s="154"/>
      <c r="F12" s="154"/>
      <c r="G12" s="154"/>
      <c r="H12" s="155"/>
      <c r="I12" s="149"/>
      <c r="J12" s="192"/>
      <c r="K12" s="109"/>
      <c r="L12" s="198"/>
      <c r="M12" s="110"/>
      <c r="N12" s="110"/>
      <c r="O12" s="110"/>
      <c r="P12" s="150"/>
      <c r="Q12" s="128"/>
    </row>
    <row r="13" spans="1:112" ht="43.2" x14ac:dyDescent="0.3">
      <c r="B13" s="203"/>
      <c r="C13" s="212"/>
      <c r="D13" s="224" t="s">
        <v>22</v>
      </c>
      <c r="E13" s="154"/>
      <c r="F13" s="154"/>
      <c r="G13" s="154"/>
      <c r="H13" s="155"/>
      <c r="I13" s="149"/>
      <c r="J13" s="192"/>
      <c r="K13" s="109"/>
      <c r="L13" s="198"/>
      <c r="M13" s="110"/>
      <c r="N13" s="110"/>
      <c r="O13" s="110"/>
      <c r="P13" s="150"/>
      <c r="Q13" s="128"/>
    </row>
    <row r="14" spans="1:112" x14ac:dyDescent="0.3">
      <c r="B14" s="203"/>
      <c r="C14" s="212"/>
      <c r="D14" s="224" t="s">
        <v>23</v>
      </c>
      <c r="E14" s="154"/>
      <c r="F14" s="154"/>
      <c r="G14" s="154"/>
      <c r="H14" s="155"/>
      <c r="I14" s="149"/>
      <c r="J14" s="192"/>
      <c r="K14" s="109"/>
      <c r="L14" s="198"/>
      <c r="M14" s="110"/>
      <c r="N14" s="110"/>
      <c r="O14" s="110"/>
      <c r="P14" s="149"/>
      <c r="Q14" s="128"/>
    </row>
    <row r="15" spans="1:112" x14ac:dyDescent="0.3">
      <c r="B15" s="203"/>
      <c r="C15" s="212"/>
      <c r="D15" s="224" t="s">
        <v>24</v>
      </c>
      <c r="E15" s="154"/>
      <c r="F15" s="154"/>
      <c r="G15" s="154"/>
      <c r="H15" s="155"/>
      <c r="I15" s="149"/>
      <c r="J15" s="192"/>
      <c r="K15" s="109"/>
      <c r="L15" s="198"/>
      <c r="M15" s="110"/>
      <c r="N15" s="110"/>
      <c r="O15" s="110"/>
      <c r="P15" s="150"/>
      <c r="Q15" s="128"/>
    </row>
    <row r="16" spans="1:112" ht="64.8" x14ac:dyDescent="0.3">
      <c r="B16" s="203"/>
      <c r="C16" s="212"/>
      <c r="D16" s="224" t="s">
        <v>25</v>
      </c>
      <c r="E16" s="154"/>
      <c r="F16" s="154"/>
      <c r="G16" s="154"/>
      <c r="H16" s="155"/>
      <c r="I16" s="149"/>
      <c r="J16" s="192"/>
      <c r="K16" s="109"/>
      <c r="L16" s="198"/>
      <c r="M16" s="110"/>
      <c r="N16" s="110"/>
      <c r="O16" s="110"/>
      <c r="P16" s="150"/>
      <c r="Q16" s="128"/>
    </row>
    <row r="17" spans="1:112" ht="65.400000000000006" thickBot="1" x14ac:dyDescent="0.35">
      <c r="B17" s="205"/>
      <c r="C17" s="213"/>
      <c r="D17" s="225" t="s">
        <v>26</v>
      </c>
      <c r="E17" s="160"/>
      <c r="F17" s="160"/>
      <c r="G17" s="160"/>
      <c r="H17" s="161"/>
      <c r="I17" s="150"/>
      <c r="J17" s="194"/>
      <c r="K17" s="112"/>
      <c r="L17" s="198"/>
      <c r="M17" s="113"/>
      <c r="N17" s="113"/>
      <c r="O17" s="113"/>
      <c r="P17" s="150"/>
      <c r="Q17" s="132"/>
    </row>
    <row r="18" spans="1:112" ht="43.8" customHeight="1" x14ac:dyDescent="0.3">
      <c r="B18" s="201" t="s">
        <v>187</v>
      </c>
      <c r="C18" s="207" t="s">
        <v>27</v>
      </c>
      <c r="D18" s="227" t="s">
        <v>186</v>
      </c>
      <c r="E18" s="214"/>
      <c r="F18" s="214"/>
      <c r="G18" s="214"/>
      <c r="H18" s="215"/>
      <c r="I18" s="159"/>
      <c r="J18" s="216"/>
      <c r="K18" s="216"/>
      <c r="L18" s="198"/>
      <c r="M18" s="217"/>
      <c r="N18" s="217"/>
      <c r="O18" s="217"/>
      <c r="P18" s="150"/>
      <c r="Q18" s="218"/>
    </row>
    <row r="19" spans="1:112" ht="21.6" customHeight="1" x14ac:dyDescent="0.3">
      <c r="B19" s="203"/>
      <c r="C19" s="208"/>
      <c r="D19" s="224" t="s">
        <v>28</v>
      </c>
      <c r="E19" s="154"/>
      <c r="F19" s="154"/>
      <c r="G19" s="154"/>
      <c r="H19" s="155"/>
      <c r="I19" s="149"/>
      <c r="J19" s="192"/>
      <c r="K19" s="109" t="e">
        <f>IF((AND(J19:J27)), "Fully Mapped", "Not/ Partially Mapped")</f>
        <v>#VALUE!</v>
      </c>
      <c r="L19" s="198"/>
      <c r="M19" s="110"/>
      <c r="N19" s="110"/>
      <c r="O19" s="110"/>
      <c r="P19" s="150"/>
      <c r="Q19" s="128"/>
    </row>
    <row r="20" spans="1:112" ht="43.2" x14ac:dyDescent="0.3">
      <c r="B20" s="203"/>
      <c r="C20" s="208"/>
      <c r="D20" s="224" t="s">
        <v>29</v>
      </c>
      <c r="E20" s="154"/>
      <c r="F20" s="154"/>
      <c r="G20" s="154"/>
      <c r="H20" s="155"/>
      <c r="I20" s="149"/>
      <c r="J20" s="192"/>
      <c r="K20" s="109"/>
      <c r="L20" s="198"/>
      <c r="M20" s="110"/>
      <c r="N20" s="110"/>
      <c r="O20" s="110"/>
      <c r="P20" s="150"/>
      <c r="Q20" s="128"/>
    </row>
    <row r="21" spans="1:112" ht="43.2" x14ac:dyDescent="0.3">
      <c r="B21" s="203"/>
      <c r="C21" s="208"/>
      <c r="D21" s="224" t="s">
        <v>30</v>
      </c>
      <c r="E21" s="154"/>
      <c r="F21" s="154"/>
      <c r="G21" s="154"/>
      <c r="H21" s="155"/>
      <c r="I21" s="149"/>
      <c r="J21" s="192"/>
      <c r="K21" s="109"/>
      <c r="L21" s="198"/>
      <c r="M21" s="110"/>
      <c r="N21" s="110"/>
      <c r="O21" s="110"/>
      <c r="P21" s="150"/>
      <c r="Q21" s="128"/>
    </row>
    <row r="22" spans="1:112" ht="19.8" customHeight="1" x14ac:dyDescent="0.3">
      <c r="B22" s="203"/>
      <c r="C22" s="208"/>
      <c r="D22" s="224" t="s">
        <v>31</v>
      </c>
      <c r="E22" s="154"/>
      <c r="F22" s="154"/>
      <c r="G22" s="154"/>
      <c r="H22" s="155"/>
      <c r="I22" s="149"/>
      <c r="J22" s="192"/>
      <c r="K22" s="109"/>
      <c r="L22" s="198"/>
      <c r="M22" s="110"/>
      <c r="N22" s="110"/>
      <c r="O22" s="110"/>
      <c r="P22" s="150"/>
      <c r="Q22" s="128"/>
    </row>
    <row r="23" spans="1:112" ht="43.2" x14ac:dyDescent="0.3">
      <c r="B23" s="203"/>
      <c r="C23" s="208"/>
      <c r="D23" s="224" t="s">
        <v>32</v>
      </c>
      <c r="E23" s="154"/>
      <c r="F23" s="154"/>
      <c r="G23" s="154"/>
      <c r="H23" s="155"/>
      <c r="I23" s="149"/>
      <c r="J23" s="192"/>
      <c r="K23" s="109"/>
      <c r="L23" s="198"/>
      <c r="M23" s="110"/>
      <c r="N23" s="110"/>
      <c r="O23" s="110"/>
      <c r="P23" s="150"/>
      <c r="Q23" s="128"/>
    </row>
    <row r="24" spans="1:112" ht="86.4" x14ac:dyDescent="0.3">
      <c r="B24" s="203"/>
      <c r="C24" s="208"/>
      <c r="D24" s="224" t="s">
        <v>33</v>
      </c>
      <c r="E24" s="154"/>
      <c r="F24" s="154"/>
      <c r="G24" s="154"/>
      <c r="H24" s="155"/>
      <c r="I24" s="149"/>
      <c r="J24" s="192"/>
      <c r="K24" s="109"/>
      <c r="L24" s="198"/>
      <c r="M24" s="110"/>
      <c r="N24" s="110"/>
      <c r="O24" s="110"/>
      <c r="P24" s="150"/>
      <c r="Q24" s="128"/>
    </row>
    <row r="25" spans="1:112" ht="43.2" x14ac:dyDescent="0.3">
      <c r="B25" s="203"/>
      <c r="C25" s="208"/>
      <c r="D25" s="224" t="s">
        <v>34</v>
      </c>
      <c r="E25" s="154"/>
      <c r="F25" s="154"/>
      <c r="G25" s="154"/>
      <c r="H25" s="155"/>
      <c r="I25" s="149"/>
      <c r="J25" s="192"/>
      <c r="K25" s="109"/>
      <c r="L25" s="198"/>
      <c r="M25" s="110"/>
      <c r="N25" s="110"/>
      <c r="O25" s="110"/>
      <c r="P25" s="150"/>
      <c r="Q25" s="128"/>
    </row>
    <row r="26" spans="1:112" ht="129.6" x14ac:dyDescent="0.3">
      <c r="B26" s="203"/>
      <c r="C26" s="208"/>
      <c r="D26" s="224" t="s">
        <v>35</v>
      </c>
      <c r="E26" s="154"/>
      <c r="F26" s="154"/>
      <c r="G26" s="154"/>
      <c r="H26" s="155"/>
      <c r="I26" s="149"/>
      <c r="J26" s="192"/>
      <c r="K26" s="109"/>
      <c r="L26" s="198"/>
      <c r="M26" s="110"/>
      <c r="N26" s="110"/>
      <c r="O26" s="110"/>
      <c r="P26" s="150"/>
      <c r="Q26" s="128"/>
    </row>
    <row r="27" spans="1:112" ht="151.80000000000001" thickBot="1" x14ac:dyDescent="0.35">
      <c r="B27" s="219"/>
      <c r="C27" s="220"/>
      <c r="D27" s="226" t="s">
        <v>36</v>
      </c>
      <c r="E27" s="122"/>
      <c r="F27" s="162"/>
      <c r="G27" s="162"/>
      <c r="H27" s="163"/>
      <c r="I27" s="149"/>
      <c r="J27" s="195"/>
      <c r="K27" s="123"/>
      <c r="L27" s="199"/>
      <c r="M27" s="125"/>
      <c r="N27" s="125"/>
      <c r="O27" s="125"/>
      <c r="P27" s="150"/>
      <c r="Q27" s="129"/>
    </row>
    <row r="28" spans="1:112" s="169" customFormat="1" ht="22.2" thickBot="1" x14ac:dyDescent="0.35">
      <c r="A28" s="168"/>
      <c r="B28" s="164" t="s">
        <v>184</v>
      </c>
      <c r="C28" s="105" t="s">
        <v>37</v>
      </c>
      <c r="D28" s="98" t="s">
        <v>189</v>
      </c>
      <c r="E28" s="165"/>
      <c r="F28" s="166"/>
      <c r="G28" s="166"/>
      <c r="H28" s="166"/>
      <c r="I28" s="167"/>
      <c r="J28" s="166"/>
      <c r="K28" s="166"/>
      <c r="L28" s="166"/>
      <c r="M28" s="166"/>
      <c r="N28" s="166"/>
      <c r="O28" s="166"/>
      <c r="P28" s="167"/>
      <c r="Q28" s="166"/>
      <c r="R28" s="168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</row>
    <row r="29" spans="1:112" s="152" customFormat="1" ht="65.400000000000006" thickBot="1" x14ac:dyDescent="0.35">
      <c r="A29" s="168"/>
      <c r="B29" s="221" t="s">
        <v>38</v>
      </c>
      <c r="C29" s="146" t="s">
        <v>39</v>
      </c>
      <c r="D29" s="227" t="s">
        <v>40</v>
      </c>
      <c r="E29" s="147"/>
      <c r="F29" s="147"/>
      <c r="G29" s="147"/>
      <c r="H29" s="147"/>
      <c r="I29" s="159"/>
      <c r="J29" s="191"/>
      <c r="K29" s="106" t="e">
        <f>IF((AND(J29:J48)), "Fully Mapped", "Not/ Partially Mapped")</f>
        <v>#VALUE!</v>
      </c>
      <c r="L29" s="200">
        <f>SUM('Workings out'!C5:C47)</f>
        <v>0</v>
      </c>
      <c r="M29" s="110"/>
      <c r="N29" s="110"/>
      <c r="O29" s="110"/>
      <c r="P29" s="150"/>
      <c r="Q29" s="127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</row>
    <row r="30" spans="1:112" s="152" customFormat="1" ht="20.399999999999999" customHeight="1" thickBot="1" x14ac:dyDescent="0.35">
      <c r="A30" s="168"/>
      <c r="B30" s="209"/>
      <c r="C30" s="153"/>
      <c r="D30" s="224" t="s">
        <v>41</v>
      </c>
      <c r="E30" s="154"/>
      <c r="F30" s="154"/>
      <c r="G30" s="154"/>
      <c r="H30" s="154"/>
      <c r="I30" s="149"/>
      <c r="J30" s="192"/>
      <c r="K30" s="109"/>
      <c r="L30" s="114"/>
      <c r="M30" s="110"/>
      <c r="N30" s="110"/>
      <c r="O30" s="110"/>
      <c r="P30" s="150"/>
      <c r="Q30" s="128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</row>
    <row r="31" spans="1:112" s="152" customFormat="1" ht="43.8" thickBot="1" x14ac:dyDescent="0.35">
      <c r="A31" s="168"/>
      <c r="B31" s="209"/>
      <c r="C31" s="153"/>
      <c r="D31" s="224" t="s">
        <v>42</v>
      </c>
      <c r="E31" s="154"/>
      <c r="F31" s="154"/>
      <c r="G31" s="154"/>
      <c r="H31" s="154"/>
      <c r="I31" s="149"/>
      <c r="J31" s="192"/>
      <c r="K31" s="109"/>
      <c r="L31" s="114"/>
      <c r="M31" s="110"/>
      <c r="N31" s="110"/>
      <c r="O31" s="110"/>
      <c r="P31" s="150"/>
      <c r="Q31" s="128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</row>
    <row r="32" spans="1:112" s="152" customFormat="1" ht="20.399999999999999" customHeight="1" thickBot="1" x14ac:dyDescent="0.35">
      <c r="A32" s="168"/>
      <c r="B32" s="209"/>
      <c r="C32" s="153"/>
      <c r="D32" s="224" t="s">
        <v>43</v>
      </c>
      <c r="E32" s="154"/>
      <c r="F32" s="154"/>
      <c r="G32" s="154"/>
      <c r="H32" s="154"/>
      <c r="I32" s="149"/>
      <c r="J32" s="192"/>
      <c r="K32" s="109"/>
      <c r="L32" s="114"/>
      <c r="M32" s="110"/>
      <c r="N32" s="110"/>
      <c r="O32" s="110"/>
      <c r="P32" s="150"/>
      <c r="Q32" s="128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</row>
    <row r="33" spans="1:112" s="152" customFormat="1" ht="43.8" thickBot="1" x14ac:dyDescent="0.35">
      <c r="A33" s="168"/>
      <c r="B33" s="209"/>
      <c r="C33" s="153"/>
      <c r="D33" s="224" t="s">
        <v>44</v>
      </c>
      <c r="E33" s="154"/>
      <c r="F33" s="154"/>
      <c r="G33" s="154"/>
      <c r="H33" s="154"/>
      <c r="I33" s="149"/>
      <c r="J33" s="192"/>
      <c r="K33" s="109"/>
      <c r="L33" s="114"/>
      <c r="M33" s="110"/>
      <c r="N33" s="110"/>
      <c r="O33" s="110"/>
      <c r="P33" s="150"/>
      <c r="Q33" s="128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</row>
    <row r="34" spans="1:112" s="152" customFormat="1" ht="43.8" thickBot="1" x14ac:dyDescent="0.35">
      <c r="A34" s="168"/>
      <c r="B34" s="209"/>
      <c r="C34" s="153"/>
      <c r="D34" s="224" t="s">
        <v>45</v>
      </c>
      <c r="E34" s="154"/>
      <c r="F34" s="154"/>
      <c r="G34" s="154"/>
      <c r="H34" s="154"/>
      <c r="I34" s="149"/>
      <c r="J34" s="192"/>
      <c r="K34" s="109"/>
      <c r="L34" s="114"/>
      <c r="M34" s="110"/>
      <c r="N34" s="110"/>
      <c r="O34" s="110"/>
      <c r="P34" s="150"/>
      <c r="Q34" s="128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</row>
    <row r="35" spans="1:112" s="152" customFormat="1" ht="20.399999999999999" customHeight="1" thickBot="1" x14ac:dyDescent="0.35">
      <c r="A35" s="168"/>
      <c r="B35" s="209"/>
      <c r="C35" s="153"/>
      <c r="D35" s="224" t="s">
        <v>31</v>
      </c>
      <c r="E35" s="154"/>
      <c r="F35" s="154"/>
      <c r="G35" s="154"/>
      <c r="H35" s="154"/>
      <c r="I35" s="149"/>
      <c r="J35" s="192"/>
      <c r="K35" s="109"/>
      <c r="L35" s="114"/>
      <c r="M35" s="110"/>
      <c r="N35" s="110"/>
      <c r="O35" s="110"/>
      <c r="P35" s="150"/>
      <c r="Q35" s="128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</row>
    <row r="36" spans="1:112" s="152" customFormat="1" ht="43.8" thickBot="1" x14ac:dyDescent="0.35">
      <c r="A36" s="168"/>
      <c r="B36" s="209"/>
      <c r="C36" s="153"/>
      <c r="D36" s="224" t="s">
        <v>46</v>
      </c>
      <c r="E36" s="154"/>
      <c r="F36" s="154"/>
      <c r="G36" s="154"/>
      <c r="H36" s="154"/>
      <c r="I36" s="149"/>
      <c r="J36" s="192"/>
      <c r="K36" s="109"/>
      <c r="L36" s="114"/>
      <c r="M36" s="110"/>
      <c r="N36" s="110"/>
      <c r="O36" s="110"/>
      <c r="P36" s="150"/>
      <c r="Q36" s="128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</row>
    <row r="37" spans="1:112" s="152" customFormat="1" ht="20.399999999999999" customHeight="1" thickBot="1" x14ac:dyDescent="0.35">
      <c r="A37" s="168"/>
      <c r="B37" s="209"/>
      <c r="C37" s="153"/>
      <c r="D37" s="228" t="s">
        <v>47</v>
      </c>
      <c r="E37" s="154"/>
      <c r="F37" s="154"/>
      <c r="G37" s="154"/>
      <c r="H37" s="154"/>
      <c r="I37" s="149"/>
      <c r="J37" s="192"/>
      <c r="K37" s="109"/>
      <c r="L37" s="114"/>
      <c r="M37" s="110"/>
      <c r="N37" s="110"/>
      <c r="O37" s="110"/>
      <c r="P37" s="150"/>
      <c r="Q37" s="128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</row>
    <row r="38" spans="1:112" s="152" customFormat="1" ht="43.8" thickBot="1" x14ac:dyDescent="0.35">
      <c r="A38" s="168"/>
      <c r="B38" s="209"/>
      <c r="C38" s="153"/>
      <c r="D38" s="229" t="s">
        <v>48</v>
      </c>
      <c r="E38" s="154"/>
      <c r="F38" s="154"/>
      <c r="G38" s="154"/>
      <c r="H38" s="154"/>
      <c r="I38" s="149"/>
      <c r="J38" s="192"/>
      <c r="K38" s="109"/>
      <c r="L38" s="114"/>
      <c r="M38" s="110"/>
      <c r="N38" s="110"/>
      <c r="O38" s="110"/>
      <c r="P38" s="150"/>
      <c r="Q38" s="128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</row>
    <row r="39" spans="1:112" s="152" customFormat="1" ht="43.8" thickBot="1" x14ac:dyDescent="0.35">
      <c r="A39" s="168"/>
      <c r="B39" s="209"/>
      <c r="C39" s="153"/>
      <c r="D39" s="224" t="s">
        <v>49</v>
      </c>
      <c r="E39" s="154"/>
      <c r="F39" s="154"/>
      <c r="G39" s="154"/>
      <c r="H39" s="154"/>
      <c r="I39" s="149"/>
      <c r="J39" s="192"/>
      <c r="K39" s="109"/>
      <c r="L39" s="114"/>
      <c r="M39" s="110"/>
      <c r="N39" s="110"/>
      <c r="O39" s="110"/>
      <c r="P39" s="150"/>
      <c r="Q39" s="128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</row>
    <row r="40" spans="1:112" s="152" customFormat="1" ht="43.8" thickBot="1" x14ac:dyDescent="0.35">
      <c r="A40" s="168"/>
      <c r="B40" s="209"/>
      <c r="C40" s="153"/>
      <c r="D40" s="224" t="s">
        <v>50</v>
      </c>
      <c r="E40" s="154"/>
      <c r="F40" s="154"/>
      <c r="G40" s="154"/>
      <c r="H40" s="154"/>
      <c r="I40" s="149"/>
      <c r="J40" s="192"/>
      <c r="K40" s="109"/>
      <c r="L40" s="114"/>
      <c r="M40" s="110"/>
      <c r="N40" s="110"/>
      <c r="O40" s="110"/>
      <c r="P40" s="150"/>
      <c r="Q40" s="128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</row>
    <row r="41" spans="1:112" s="152" customFormat="1" ht="43.8" thickBot="1" x14ac:dyDescent="0.35">
      <c r="A41" s="168"/>
      <c r="B41" s="209"/>
      <c r="C41" s="153"/>
      <c r="D41" s="224" t="s">
        <v>51</v>
      </c>
      <c r="E41" s="154"/>
      <c r="F41" s="154"/>
      <c r="G41" s="154"/>
      <c r="H41" s="154"/>
      <c r="I41" s="149"/>
      <c r="J41" s="192"/>
      <c r="K41" s="109"/>
      <c r="L41" s="114"/>
      <c r="M41" s="110"/>
      <c r="N41" s="110"/>
      <c r="O41" s="110"/>
      <c r="P41" s="149"/>
      <c r="Q41" s="128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</row>
    <row r="42" spans="1:112" s="152" customFormat="1" ht="20.399999999999999" customHeight="1" thickBot="1" x14ac:dyDescent="0.35">
      <c r="A42" s="168"/>
      <c r="B42" s="209"/>
      <c r="C42" s="153"/>
      <c r="D42" s="224" t="s">
        <v>52</v>
      </c>
      <c r="E42" s="154"/>
      <c r="F42" s="154"/>
      <c r="G42" s="154"/>
      <c r="H42" s="154"/>
      <c r="I42" s="149"/>
      <c r="J42" s="192"/>
      <c r="K42" s="109"/>
      <c r="L42" s="114"/>
      <c r="M42" s="110"/>
      <c r="N42" s="110"/>
      <c r="O42" s="110"/>
      <c r="P42" s="150"/>
      <c r="Q42" s="128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</row>
    <row r="43" spans="1:112" s="152" customFormat="1" ht="43.8" thickBot="1" x14ac:dyDescent="0.35">
      <c r="A43" s="168"/>
      <c r="B43" s="209"/>
      <c r="C43" s="153"/>
      <c r="D43" s="224" t="s">
        <v>53</v>
      </c>
      <c r="E43" s="154"/>
      <c r="F43" s="154"/>
      <c r="G43" s="154"/>
      <c r="H43" s="154"/>
      <c r="I43" s="149"/>
      <c r="J43" s="192"/>
      <c r="K43" s="109"/>
      <c r="L43" s="114"/>
      <c r="M43" s="110"/>
      <c r="N43" s="110"/>
      <c r="O43" s="110"/>
      <c r="P43" s="150"/>
      <c r="Q43" s="128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</row>
    <row r="44" spans="1:112" s="152" customFormat="1" ht="20.399999999999999" customHeight="1" thickBot="1" x14ac:dyDescent="0.35">
      <c r="A44" s="168"/>
      <c r="B44" s="209"/>
      <c r="C44" s="153"/>
      <c r="D44" s="224" t="s">
        <v>54</v>
      </c>
      <c r="E44" s="154"/>
      <c r="F44" s="154"/>
      <c r="G44" s="154"/>
      <c r="H44" s="154"/>
      <c r="I44" s="149"/>
      <c r="J44" s="192"/>
      <c r="K44" s="109"/>
      <c r="L44" s="114"/>
      <c r="M44" s="110"/>
      <c r="N44" s="110"/>
      <c r="O44" s="110"/>
      <c r="P44" s="150"/>
      <c r="Q44" s="128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</row>
    <row r="45" spans="1:112" s="152" customFormat="1" ht="20.399999999999999" customHeight="1" thickBot="1" x14ac:dyDescent="0.35">
      <c r="A45" s="168"/>
      <c r="B45" s="209"/>
      <c r="C45" s="153"/>
      <c r="D45" s="224" t="s">
        <v>55</v>
      </c>
      <c r="E45" s="154"/>
      <c r="F45" s="154"/>
      <c r="G45" s="154"/>
      <c r="H45" s="154"/>
      <c r="I45" s="149"/>
      <c r="J45" s="192"/>
      <c r="K45" s="109"/>
      <c r="L45" s="114"/>
      <c r="M45" s="110"/>
      <c r="N45" s="110"/>
      <c r="O45" s="110"/>
      <c r="P45" s="150"/>
      <c r="Q45" s="128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</row>
    <row r="46" spans="1:112" s="152" customFormat="1" ht="20.399999999999999" customHeight="1" thickBot="1" x14ac:dyDescent="0.35">
      <c r="A46" s="168"/>
      <c r="B46" s="209"/>
      <c r="C46" s="153"/>
      <c r="D46" s="228" t="s">
        <v>56</v>
      </c>
      <c r="E46" s="154"/>
      <c r="F46" s="154"/>
      <c r="G46" s="154"/>
      <c r="H46" s="154"/>
      <c r="I46" s="149"/>
      <c r="J46" s="192"/>
      <c r="K46" s="109"/>
      <c r="L46" s="114"/>
      <c r="M46" s="110"/>
      <c r="N46" s="110"/>
      <c r="O46" s="110"/>
      <c r="P46" s="150"/>
      <c r="Q46" s="128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</row>
    <row r="47" spans="1:112" s="152" customFormat="1" ht="20.399999999999999" customHeight="1" thickBot="1" x14ac:dyDescent="0.35">
      <c r="A47" s="168"/>
      <c r="B47" s="209"/>
      <c r="C47" s="153"/>
      <c r="D47" s="224" t="s">
        <v>57</v>
      </c>
      <c r="E47" s="154"/>
      <c r="F47" s="154"/>
      <c r="G47" s="154"/>
      <c r="H47" s="154"/>
      <c r="I47" s="149"/>
      <c r="J47" s="192"/>
      <c r="K47" s="109"/>
      <c r="L47" s="114"/>
      <c r="M47" s="110"/>
      <c r="N47" s="110"/>
      <c r="O47" s="110"/>
      <c r="P47" s="150"/>
      <c r="Q47" s="128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</row>
    <row r="48" spans="1:112" s="152" customFormat="1" ht="20.399999999999999" customHeight="1" thickBot="1" x14ac:dyDescent="0.35">
      <c r="A48" s="168"/>
      <c r="B48" s="210"/>
      <c r="C48" s="156"/>
      <c r="D48" s="226" t="s">
        <v>58</v>
      </c>
      <c r="E48" s="157"/>
      <c r="F48" s="157"/>
      <c r="G48" s="157"/>
      <c r="H48" s="157"/>
      <c r="I48" s="170"/>
      <c r="J48" s="194"/>
      <c r="K48" s="112"/>
      <c r="L48" s="107"/>
      <c r="M48" s="110"/>
      <c r="N48" s="110"/>
      <c r="O48" s="110"/>
      <c r="P48" s="150"/>
      <c r="Q48" s="128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</row>
    <row r="49" spans="1:112" s="169" customFormat="1" ht="65.400000000000006" thickBot="1" x14ac:dyDescent="0.35">
      <c r="A49" s="168"/>
      <c r="B49" s="221" t="s">
        <v>59</v>
      </c>
      <c r="C49" s="146" t="s">
        <v>60</v>
      </c>
      <c r="D49" s="230" t="s">
        <v>61</v>
      </c>
      <c r="E49" s="171"/>
      <c r="F49" s="171"/>
      <c r="G49" s="172"/>
      <c r="H49" s="172"/>
      <c r="I49" s="149"/>
      <c r="J49" s="192"/>
      <c r="K49" s="106" t="str" cm="1">
        <f t="array" ref="K49">IF((AND(J49:J71=1)), "Fully Mapped", "Not/ Partially Mapped")</f>
        <v>Not/ Partially Mapped</v>
      </c>
      <c r="L49" s="107"/>
      <c r="M49" s="108"/>
      <c r="N49" s="108"/>
      <c r="O49" s="108"/>
      <c r="P49" s="150"/>
      <c r="Q49" s="127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</row>
    <row r="50" spans="1:112" s="152" customFormat="1" ht="20.399999999999999" customHeight="1" thickBot="1" x14ac:dyDescent="0.35">
      <c r="A50" s="168"/>
      <c r="B50" s="209"/>
      <c r="C50" s="153"/>
      <c r="D50" s="232" t="s">
        <v>41</v>
      </c>
      <c r="E50" s="154"/>
      <c r="F50" s="154"/>
      <c r="G50" s="155"/>
      <c r="H50" s="155"/>
      <c r="I50" s="149"/>
      <c r="J50" s="192"/>
      <c r="K50" s="109"/>
      <c r="L50" s="107"/>
      <c r="M50" s="110"/>
      <c r="N50" s="110"/>
      <c r="O50" s="110"/>
      <c r="P50" s="150"/>
      <c r="Q50" s="128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</row>
    <row r="51" spans="1:112" s="152" customFormat="1" ht="43.8" thickBot="1" x14ac:dyDescent="0.35">
      <c r="A51" s="168"/>
      <c r="B51" s="209"/>
      <c r="C51" s="153"/>
      <c r="D51" s="232" t="s">
        <v>62</v>
      </c>
      <c r="E51" s="154"/>
      <c r="F51" s="154"/>
      <c r="G51" s="155"/>
      <c r="H51" s="155"/>
      <c r="I51" s="149"/>
      <c r="J51" s="192"/>
      <c r="K51" s="109"/>
      <c r="L51" s="107"/>
      <c r="M51" s="110"/>
      <c r="N51" s="110"/>
      <c r="O51" s="110"/>
      <c r="P51" s="150"/>
      <c r="Q51" s="128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</row>
    <row r="52" spans="1:112" s="152" customFormat="1" ht="43.8" thickBot="1" x14ac:dyDescent="0.35">
      <c r="A52" s="168"/>
      <c r="B52" s="209"/>
      <c r="C52" s="153"/>
      <c r="D52" s="232" t="s">
        <v>63</v>
      </c>
      <c r="E52" s="154"/>
      <c r="F52" s="154"/>
      <c r="G52" s="155"/>
      <c r="H52" s="155"/>
      <c r="I52" s="149"/>
      <c r="J52" s="192"/>
      <c r="K52" s="109"/>
      <c r="L52" s="107"/>
      <c r="M52" s="110"/>
      <c r="N52" s="110"/>
      <c r="O52" s="110"/>
      <c r="P52" s="150"/>
      <c r="Q52" s="128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</row>
    <row r="53" spans="1:112" s="152" customFormat="1" ht="20.399999999999999" customHeight="1" thickBot="1" x14ac:dyDescent="0.35">
      <c r="A53" s="168"/>
      <c r="B53" s="209"/>
      <c r="C53" s="153"/>
      <c r="D53" s="232" t="s">
        <v>31</v>
      </c>
      <c r="E53" s="154"/>
      <c r="F53" s="154"/>
      <c r="G53" s="155"/>
      <c r="H53" s="155"/>
      <c r="I53" s="149"/>
      <c r="J53" s="192"/>
      <c r="K53" s="109"/>
      <c r="L53" s="107"/>
      <c r="M53" s="110"/>
      <c r="N53" s="110"/>
      <c r="O53" s="110"/>
      <c r="P53" s="150"/>
      <c r="Q53" s="128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</row>
    <row r="54" spans="1:112" s="152" customFormat="1" ht="43.8" thickBot="1" x14ac:dyDescent="0.35">
      <c r="A54" s="168"/>
      <c r="B54" s="209"/>
      <c r="C54" s="153"/>
      <c r="D54" s="232" t="s">
        <v>64</v>
      </c>
      <c r="E54" s="154"/>
      <c r="F54" s="154"/>
      <c r="G54" s="155"/>
      <c r="H54" s="155"/>
      <c r="I54" s="149"/>
      <c r="J54" s="192"/>
      <c r="K54" s="109"/>
      <c r="L54" s="107"/>
      <c r="M54" s="110"/>
      <c r="N54" s="110"/>
      <c r="O54" s="110"/>
      <c r="P54" s="150"/>
      <c r="Q54" s="128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</row>
    <row r="55" spans="1:112" s="152" customFormat="1" ht="20.399999999999999" customHeight="1" thickBot="1" x14ac:dyDescent="0.35">
      <c r="A55" s="168"/>
      <c r="B55" s="209"/>
      <c r="C55" s="153"/>
      <c r="D55" s="232" t="s">
        <v>65</v>
      </c>
      <c r="E55" s="154"/>
      <c r="F55" s="154"/>
      <c r="G55" s="155"/>
      <c r="H55" s="155"/>
      <c r="I55" s="149"/>
      <c r="J55" s="192"/>
      <c r="K55" s="109"/>
      <c r="L55" s="107"/>
      <c r="M55" s="110"/>
      <c r="N55" s="110"/>
      <c r="O55" s="110"/>
      <c r="P55" s="150"/>
      <c r="Q55" s="128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</row>
    <row r="56" spans="1:112" s="152" customFormat="1" ht="20.399999999999999" customHeight="1" thickBot="1" x14ac:dyDescent="0.35">
      <c r="A56" s="168"/>
      <c r="B56" s="209"/>
      <c r="C56" s="153"/>
      <c r="D56" s="232" t="s">
        <v>47</v>
      </c>
      <c r="E56" s="154"/>
      <c r="F56" s="154"/>
      <c r="G56" s="155"/>
      <c r="H56" s="155"/>
      <c r="I56" s="149"/>
      <c r="J56" s="192"/>
      <c r="K56" s="109"/>
      <c r="L56" s="107"/>
      <c r="M56" s="110"/>
      <c r="N56" s="110"/>
      <c r="O56" s="110"/>
      <c r="P56" s="150"/>
      <c r="Q56" s="128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</row>
    <row r="57" spans="1:112" s="152" customFormat="1" ht="43.8" thickBot="1" x14ac:dyDescent="0.35">
      <c r="A57" s="168"/>
      <c r="B57" s="209"/>
      <c r="C57" s="153"/>
      <c r="D57" s="232" t="s">
        <v>66</v>
      </c>
      <c r="E57" s="154"/>
      <c r="F57" s="154"/>
      <c r="G57" s="155"/>
      <c r="H57" s="155"/>
      <c r="I57" s="149"/>
      <c r="J57" s="192"/>
      <c r="K57" s="109"/>
      <c r="L57" s="107"/>
      <c r="M57" s="110"/>
      <c r="N57" s="110"/>
      <c r="O57" s="110"/>
      <c r="P57" s="150"/>
      <c r="Q57" s="128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</row>
    <row r="58" spans="1:112" s="152" customFormat="1" ht="43.8" thickBot="1" x14ac:dyDescent="0.35">
      <c r="A58" s="168"/>
      <c r="B58" s="209"/>
      <c r="C58" s="153"/>
      <c r="D58" s="233" t="s">
        <v>67</v>
      </c>
      <c r="E58" s="154"/>
      <c r="F58" s="154"/>
      <c r="G58" s="155"/>
      <c r="H58" s="155"/>
      <c r="I58" s="149"/>
      <c r="J58" s="192"/>
      <c r="K58" s="109"/>
      <c r="L58" s="107"/>
      <c r="M58" s="110"/>
      <c r="N58" s="110"/>
      <c r="O58" s="110"/>
      <c r="P58" s="150"/>
      <c r="Q58" s="128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</row>
    <row r="59" spans="1:112" s="152" customFormat="1" ht="20.399999999999999" customHeight="1" thickBot="1" x14ac:dyDescent="0.35">
      <c r="A59" s="168"/>
      <c r="B59" s="209"/>
      <c r="C59" s="153"/>
      <c r="D59" s="232" t="s">
        <v>68</v>
      </c>
      <c r="E59" s="154"/>
      <c r="F59" s="154"/>
      <c r="G59" s="155"/>
      <c r="H59" s="155"/>
      <c r="I59" s="149"/>
      <c r="J59" s="192"/>
      <c r="K59" s="109"/>
      <c r="L59" s="107"/>
      <c r="M59" s="110"/>
      <c r="N59" s="110"/>
      <c r="O59" s="110"/>
      <c r="P59" s="150"/>
      <c r="Q59" s="128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</row>
    <row r="60" spans="1:112" s="152" customFormat="1" ht="43.8" thickBot="1" x14ac:dyDescent="0.35">
      <c r="A60" s="168"/>
      <c r="B60" s="209"/>
      <c r="C60" s="153"/>
      <c r="D60" s="232" t="s">
        <v>69</v>
      </c>
      <c r="E60" s="154"/>
      <c r="F60" s="154"/>
      <c r="G60" s="155"/>
      <c r="H60" s="155"/>
      <c r="I60" s="149"/>
      <c r="J60" s="192"/>
      <c r="K60" s="109"/>
      <c r="L60" s="107"/>
      <c r="M60" s="110"/>
      <c r="N60" s="110"/>
      <c r="O60" s="110"/>
      <c r="P60" s="150"/>
      <c r="Q60" s="128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</row>
    <row r="61" spans="1:112" s="152" customFormat="1" ht="43.8" thickBot="1" x14ac:dyDescent="0.35">
      <c r="A61" s="168"/>
      <c r="B61" s="209"/>
      <c r="C61" s="153"/>
      <c r="D61" s="232" t="s">
        <v>70</v>
      </c>
      <c r="E61" s="154"/>
      <c r="F61" s="154"/>
      <c r="G61" s="155"/>
      <c r="H61" s="155"/>
      <c r="I61" s="149"/>
      <c r="J61" s="192"/>
      <c r="K61" s="109"/>
      <c r="L61" s="107"/>
      <c r="M61" s="110"/>
      <c r="N61" s="110"/>
      <c r="O61" s="110"/>
      <c r="P61" s="150"/>
      <c r="Q61" s="128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</row>
    <row r="62" spans="1:112" s="152" customFormat="1" ht="43.8" thickBot="1" x14ac:dyDescent="0.35">
      <c r="A62" s="168"/>
      <c r="B62" s="209"/>
      <c r="C62" s="153"/>
      <c r="D62" s="232" t="s">
        <v>71</v>
      </c>
      <c r="E62" s="154"/>
      <c r="F62" s="154"/>
      <c r="G62" s="155"/>
      <c r="H62" s="155"/>
      <c r="I62" s="149"/>
      <c r="J62" s="192"/>
      <c r="K62" s="109"/>
      <c r="L62" s="107"/>
      <c r="M62" s="110"/>
      <c r="N62" s="110"/>
      <c r="O62" s="110"/>
      <c r="P62" s="150"/>
      <c r="Q62" s="128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</row>
    <row r="63" spans="1:112" s="152" customFormat="1" ht="43.8" thickBot="1" x14ac:dyDescent="0.35">
      <c r="A63" s="168"/>
      <c r="B63" s="209"/>
      <c r="C63" s="153"/>
      <c r="D63" s="232" t="s">
        <v>72</v>
      </c>
      <c r="E63" s="154"/>
      <c r="F63" s="154"/>
      <c r="G63" s="155"/>
      <c r="H63" s="155"/>
      <c r="I63" s="149"/>
      <c r="J63" s="192"/>
      <c r="K63" s="109"/>
      <c r="L63" s="107"/>
      <c r="M63" s="110"/>
      <c r="N63" s="110"/>
      <c r="O63" s="110"/>
      <c r="P63" s="150"/>
      <c r="Q63" s="128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</row>
    <row r="64" spans="1:112" s="152" customFormat="1" ht="20.399999999999999" customHeight="1" thickBot="1" x14ac:dyDescent="0.35">
      <c r="A64" s="168"/>
      <c r="B64" s="209"/>
      <c r="C64" s="153"/>
      <c r="D64" s="231" t="s">
        <v>56</v>
      </c>
      <c r="E64" s="154"/>
      <c r="F64" s="154"/>
      <c r="G64" s="155"/>
      <c r="H64" s="155"/>
      <c r="I64" s="149"/>
      <c r="J64" s="192"/>
      <c r="K64" s="109"/>
      <c r="L64" s="107"/>
      <c r="M64" s="110"/>
      <c r="N64" s="110"/>
      <c r="O64" s="110"/>
      <c r="P64" s="150"/>
      <c r="Q64" s="128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</row>
    <row r="65" spans="1:112" s="152" customFormat="1" ht="43.8" thickBot="1" x14ac:dyDescent="0.35">
      <c r="A65" s="168"/>
      <c r="B65" s="209"/>
      <c r="C65" s="153"/>
      <c r="D65" s="232" t="s">
        <v>73</v>
      </c>
      <c r="E65" s="154"/>
      <c r="F65" s="154"/>
      <c r="G65" s="155"/>
      <c r="H65" s="155"/>
      <c r="I65" s="149"/>
      <c r="J65" s="192"/>
      <c r="K65" s="109"/>
      <c r="L65" s="107"/>
      <c r="M65" s="110"/>
      <c r="N65" s="110"/>
      <c r="O65" s="110"/>
      <c r="P65" s="150"/>
      <c r="Q65" s="128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</row>
    <row r="66" spans="1:112" s="152" customFormat="1" ht="43.8" thickBot="1" x14ac:dyDescent="0.35">
      <c r="A66" s="168"/>
      <c r="B66" s="209"/>
      <c r="C66" s="153"/>
      <c r="D66" s="232" t="s">
        <v>74</v>
      </c>
      <c r="E66" s="154"/>
      <c r="F66" s="154"/>
      <c r="G66" s="155"/>
      <c r="H66" s="155"/>
      <c r="I66" s="149"/>
      <c r="J66" s="192"/>
      <c r="K66" s="109"/>
      <c r="L66" s="107"/>
      <c r="M66" s="110"/>
      <c r="N66" s="110"/>
      <c r="O66" s="110"/>
      <c r="P66" s="150"/>
      <c r="Q66" s="128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</row>
    <row r="67" spans="1:112" s="152" customFormat="1" ht="43.8" thickBot="1" x14ac:dyDescent="0.35">
      <c r="A67" s="168"/>
      <c r="B67" s="209"/>
      <c r="C67" s="153"/>
      <c r="D67" s="233" t="s">
        <v>75</v>
      </c>
      <c r="E67" s="154"/>
      <c r="F67" s="154"/>
      <c r="G67" s="155"/>
      <c r="H67" s="155"/>
      <c r="I67" s="149"/>
      <c r="J67" s="192"/>
      <c r="K67" s="109"/>
      <c r="L67" s="107"/>
      <c r="M67" s="110"/>
      <c r="N67" s="110"/>
      <c r="O67" s="110"/>
      <c r="P67" s="150"/>
      <c r="Q67" s="128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</row>
    <row r="68" spans="1:112" s="152" customFormat="1" ht="43.8" thickBot="1" x14ac:dyDescent="0.35">
      <c r="A68" s="168"/>
      <c r="B68" s="209"/>
      <c r="C68" s="153"/>
      <c r="D68" s="234" t="s">
        <v>76</v>
      </c>
      <c r="E68" s="154"/>
      <c r="F68" s="154"/>
      <c r="G68" s="155"/>
      <c r="H68" s="155"/>
      <c r="I68" s="149"/>
      <c r="J68" s="192"/>
      <c r="K68" s="109"/>
      <c r="L68" s="107"/>
      <c r="M68" s="110"/>
      <c r="N68" s="110"/>
      <c r="O68" s="110"/>
      <c r="P68" s="150"/>
      <c r="Q68" s="128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</row>
    <row r="69" spans="1:112" s="152" customFormat="1" ht="65.400000000000006" thickBot="1" x14ac:dyDescent="0.35">
      <c r="A69" s="168"/>
      <c r="B69" s="209"/>
      <c r="C69" s="153"/>
      <c r="D69" s="232" t="s">
        <v>77</v>
      </c>
      <c r="E69" s="154"/>
      <c r="F69" s="154"/>
      <c r="G69" s="155"/>
      <c r="H69" s="155"/>
      <c r="I69" s="149"/>
      <c r="J69" s="192"/>
      <c r="K69" s="109"/>
      <c r="L69" s="107"/>
      <c r="M69" s="110"/>
      <c r="N69" s="110"/>
      <c r="O69" s="110"/>
      <c r="P69" s="150"/>
      <c r="Q69" s="128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1"/>
      <c r="DE69" s="151"/>
      <c r="DF69" s="151"/>
      <c r="DG69" s="151"/>
      <c r="DH69" s="151"/>
    </row>
    <row r="70" spans="1:112" s="152" customFormat="1" ht="43.8" thickBot="1" x14ac:dyDescent="0.35">
      <c r="A70" s="168"/>
      <c r="B70" s="209"/>
      <c r="C70" s="153"/>
      <c r="D70" s="232" t="s">
        <v>78</v>
      </c>
      <c r="E70" s="154"/>
      <c r="F70" s="154"/>
      <c r="G70" s="155"/>
      <c r="H70" s="155"/>
      <c r="I70" s="149"/>
      <c r="J70" s="192"/>
      <c r="K70" s="109"/>
      <c r="L70" s="107"/>
      <c r="M70" s="110"/>
      <c r="N70" s="110"/>
      <c r="O70" s="110"/>
      <c r="P70" s="150"/>
      <c r="Q70" s="128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</row>
    <row r="71" spans="1:112" s="152" customFormat="1" ht="43.8" thickBot="1" x14ac:dyDescent="0.35">
      <c r="A71" s="168"/>
      <c r="B71" s="210"/>
      <c r="C71" s="156"/>
      <c r="D71" s="235" t="s">
        <v>79</v>
      </c>
      <c r="E71" s="173"/>
      <c r="F71" s="173"/>
      <c r="G71" s="174"/>
      <c r="H71" s="174"/>
      <c r="I71" s="149"/>
      <c r="J71" s="196"/>
      <c r="K71" s="123"/>
      <c r="L71" s="124"/>
      <c r="M71" s="125"/>
      <c r="N71" s="125"/>
      <c r="O71" s="125"/>
      <c r="P71" s="149"/>
      <c r="Q71" s="129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  <c r="DB71" s="151"/>
      <c r="DC71" s="151"/>
      <c r="DD71" s="151"/>
      <c r="DE71" s="151"/>
      <c r="DF71" s="151"/>
      <c r="DG71" s="151"/>
      <c r="DH71" s="151"/>
    </row>
    <row r="72" spans="1:112" s="152" customFormat="1" ht="43.2" x14ac:dyDescent="0.3">
      <c r="A72" s="168"/>
      <c r="B72" s="221" t="s">
        <v>80</v>
      </c>
      <c r="C72" s="211" t="s">
        <v>81</v>
      </c>
      <c r="D72" s="236" t="s">
        <v>82</v>
      </c>
      <c r="E72" s="154"/>
      <c r="F72" s="154"/>
      <c r="G72" s="154"/>
      <c r="H72" s="154"/>
      <c r="I72" s="149"/>
      <c r="J72" s="192"/>
      <c r="K72" s="114" t="str" cm="1">
        <f t="array" ref="K72">IF((AND(J72:J86=1)), "Fully Mapped", "Not/ Partially Mapped")</f>
        <v>Not/ Partially Mapped</v>
      </c>
      <c r="L72" s="114">
        <f>SUM('Workings out'!D5:D29)</f>
        <v>0</v>
      </c>
      <c r="M72" s="110"/>
      <c r="N72" s="110"/>
      <c r="O72" s="110"/>
      <c r="P72" s="149"/>
      <c r="Q72" s="128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</row>
    <row r="73" spans="1:112" x14ac:dyDescent="0.3">
      <c r="B73" s="209"/>
      <c r="C73" s="212"/>
      <c r="D73" s="238" t="s">
        <v>41</v>
      </c>
      <c r="E73" s="154"/>
      <c r="F73" s="154"/>
      <c r="G73" s="154"/>
      <c r="H73" s="154"/>
      <c r="I73" s="149"/>
      <c r="J73" s="197"/>
      <c r="K73" s="114"/>
      <c r="L73" s="114"/>
      <c r="M73" s="110"/>
      <c r="N73" s="110"/>
      <c r="O73" s="110"/>
      <c r="P73" s="149"/>
      <c r="Q73" s="128"/>
    </row>
    <row r="74" spans="1:112" ht="43.2" x14ac:dyDescent="0.3">
      <c r="B74" s="209"/>
      <c r="C74" s="212"/>
      <c r="D74" s="238" t="s">
        <v>83</v>
      </c>
      <c r="E74" s="154"/>
      <c r="F74" s="154"/>
      <c r="G74" s="154"/>
      <c r="H74" s="154"/>
      <c r="I74" s="149"/>
      <c r="J74" s="197"/>
      <c r="K74" s="114"/>
      <c r="L74" s="114"/>
      <c r="M74" s="110"/>
      <c r="N74" s="110"/>
      <c r="O74" s="110"/>
      <c r="P74" s="149"/>
      <c r="Q74" s="128"/>
    </row>
    <row r="75" spans="1:112" ht="43.2" x14ac:dyDescent="0.3">
      <c r="B75" s="209"/>
      <c r="C75" s="212"/>
      <c r="D75" s="238" t="s">
        <v>84</v>
      </c>
      <c r="E75" s="154"/>
      <c r="F75" s="154"/>
      <c r="G75" s="154"/>
      <c r="H75" s="154"/>
      <c r="I75" s="149"/>
      <c r="J75" s="197"/>
      <c r="K75" s="114"/>
      <c r="L75" s="114"/>
      <c r="M75" s="110"/>
      <c r="N75" s="110"/>
      <c r="O75" s="110"/>
      <c r="P75" s="149"/>
      <c r="Q75" s="128"/>
    </row>
    <row r="76" spans="1:112" ht="43.2" x14ac:dyDescent="0.3">
      <c r="B76" s="209"/>
      <c r="C76" s="212"/>
      <c r="D76" s="238" t="s">
        <v>85</v>
      </c>
      <c r="E76" s="154"/>
      <c r="F76" s="154"/>
      <c r="G76" s="154"/>
      <c r="H76" s="154"/>
      <c r="I76" s="149"/>
      <c r="J76" s="197"/>
      <c r="K76" s="114"/>
      <c r="L76" s="114"/>
      <c r="M76" s="110"/>
      <c r="N76" s="110"/>
      <c r="O76" s="110"/>
      <c r="P76" s="149"/>
      <c r="Q76" s="128"/>
    </row>
    <row r="77" spans="1:112" x14ac:dyDescent="0.3">
      <c r="B77" s="209"/>
      <c r="C77" s="212"/>
      <c r="D77" s="237" t="s">
        <v>47</v>
      </c>
      <c r="E77" s="154"/>
      <c r="F77" s="154"/>
      <c r="G77" s="154"/>
      <c r="H77" s="154"/>
      <c r="I77" s="149"/>
      <c r="J77" s="197"/>
      <c r="K77" s="114"/>
      <c r="L77" s="114"/>
      <c r="M77" s="110"/>
      <c r="N77" s="110"/>
      <c r="O77" s="110"/>
      <c r="P77" s="149"/>
      <c r="Q77" s="128"/>
    </row>
    <row r="78" spans="1:112" ht="43.2" x14ac:dyDescent="0.3">
      <c r="B78" s="209"/>
      <c r="C78" s="212"/>
      <c r="D78" s="238" t="s">
        <v>86</v>
      </c>
      <c r="E78" s="154"/>
      <c r="F78" s="154"/>
      <c r="G78" s="154"/>
      <c r="H78" s="154"/>
      <c r="I78" s="149"/>
      <c r="J78" s="197"/>
      <c r="K78" s="114"/>
      <c r="L78" s="114"/>
      <c r="M78" s="110"/>
      <c r="N78" s="110"/>
      <c r="O78" s="110"/>
      <c r="P78" s="149"/>
      <c r="Q78" s="128"/>
    </row>
    <row r="79" spans="1:112" ht="43.2" x14ac:dyDescent="0.3">
      <c r="B79" s="209"/>
      <c r="C79" s="212"/>
      <c r="D79" s="238" t="s">
        <v>87</v>
      </c>
      <c r="E79" s="154"/>
      <c r="F79" s="154"/>
      <c r="G79" s="154"/>
      <c r="H79" s="154"/>
      <c r="I79" s="149"/>
      <c r="J79" s="197"/>
      <c r="K79" s="114"/>
      <c r="L79" s="114"/>
      <c r="M79" s="110"/>
      <c r="N79" s="110"/>
      <c r="O79" s="110"/>
      <c r="P79" s="149"/>
      <c r="Q79" s="128"/>
    </row>
    <row r="80" spans="1:112" x14ac:dyDescent="0.3">
      <c r="B80" s="209"/>
      <c r="C80" s="212"/>
      <c r="D80" s="238" t="s">
        <v>88</v>
      </c>
      <c r="E80" s="154"/>
      <c r="F80" s="154"/>
      <c r="G80" s="154"/>
      <c r="H80" s="154"/>
      <c r="I80" s="149"/>
      <c r="J80" s="197"/>
      <c r="K80" s="114"/>
      <c r="L80" s="114"/>
      <c r="M80" s="110"/>
      <c r="N80" s="110"/>
      <c r="O80" s="110"/>
      <c r="P80" s="149"/>
      <c r="Q80" s="128"/>
    </row>
    <row r="81" spans="1:112" ht="43.2" x14ac:dyDescent="0.3">
      <c r="B81" s="209"/>
      <c r="C81" s="212"/>
      <c r="D81" s="239" t="s">
        <v>89</v>
      </c>
      <c r="E81" s="154"/>
      <c r="F81" s="154"/>
      <c r="G81" s="154"/>
      <c r="H81" s="154"/>
      <c r="I81" s="149"/>
      <c r="J81" s="197"/>
      <c r="K81" s="114"/>
      <c r="L81" s="114"/>
      <c r="M81" s="110"/>
      <c r="N81" s="110"/>
      <c r="O81" s="110"/>
      <c r="P81" s="149"/>
      <c r="Q81" s="128"/>
    </row>
    <row r="82" spans="1:112" ht="43.2" x14ac:dyDescent="0.3">
      <c r="B82" s="209"/>
      <c r="C82" s="212"/>
      <c r="D82" s="240" t="s">
        <v>90</v>
      </c>
      <c r="E82" s="154"/>
      <c r="F82" s="154"/>
      <c r="G82" s="154"/>
      <c r="H82" s="154"/>
      <c r="I82" s="149"/>
      <c r="J82" s="197"/>
      <c r="K82" s="114"/>
      <c r="L82" s="114"/>
      <c r="M82" s="110"/>
      <c r="N82" s="110"/>
      <c r="O82" s="110"/>
      <c r="P82" s="149"/>
      <c r="Q82" s="128"/>
    </row>
    <row r="83" spans="1:112" x14ac:dyDescent="0.3">
      <c r="B83" s="209"/>
      <c r="C83" s="212"/>
      <c r="D83" s="238" t="s">
        <v>56</v>
      </c>
      <c r="E83" s="154"/>
      <c r="F83" s="154"/>
      <c r="G83" s="154"/>
      <c r="H83" s="154"/>
      <c r="I83" s="149"/>
      <c r="J83" s="197"/>
      <c r="K83" s="114"/>
      <c r="L83" s="114"/>
      <c r="M83" s="110"/>
      <c r="N83" s="110"/>
      <c r="O83" s="110"/>
      <c r="P83" s="149"/>
      <c r="Q83" s="128"/>
    </row>
    <row r="84" spans="1:112" ht="43.2" x14ac:dyDescent="0.3">
      <c r="B84" s="209"/>
      <c r="C84" s="212"/>
      <c r="D84" s="238" t="s">
        <v>91</v>
      </c>
      <c r="E84" s="154"/>
      <c r="F84" s="154"/>
      <c r="G84" s="154"/>
      <c r="H84" s="154"/>
      <c r="I84" s="149"/>
      <c r="J84" s="197"/>
      <c r="K84" s="114"/>
      <c r="L84" s="114"/>
      <c r="M84" s="110"/>
      <c r="N84" s="110"/>
      <c r="O84" s="110"/>
      <c r="P84" s="149"/>
      <c r="Q84" s="128"/>
    </row>
    <row r="85" spans="1:112" ht="43.2" x14ac:dyDescent="0.3">
      <c r="B85" s="209"/>
      <c r="C85" s="212"/>
      <c r="D85" s="238" t="s">
        <v>92</v>
      </c>
      <c r="E85" s="154"/>
      <c r="F85" s="154"/>
      <c r="G85" s="154"/>
      <c r="H85" s="154"/>
      <c r="I85" s="149"/>
      <c r="J85" s="197"/>
      <c r="K85" s="114"/>
      <c r="L85" s="114"/>
      <c r="M85" s="110"/>
      <c r="N85" s="110"/>
      <c r="O85" s="110"/>
      <c r="P85" s="149"/>
      <c r="Q85" s="128"/>
    </row>
    <row r="86" spans="1:112" ht="43.8" thickBot="1" x14ac:dyDescent="0.35">
      <c r="B86" s="210"/>
      <c r="C86" s="213"/>
      <c r="D86" s="241" t="s">
        <v>93</v>
      </c>
      <c r="E86" s="175"/>
      <c r="F86" s="175"/>
      <c r="G86" s="175"/>
      <c r="H86" s="175"/>
      <c r="I86" s="170"/>
      <c r="J86" s="193"/>
      <c r="K86" s="115"/>
      <c r="L86" s="107"/>
      <c r="M86" s="116"/>
      <c r="N86" s="116"/>
      <c r="O86" s="116"/>
      <c r="P86" s="150"/>
      <c r="Q86" s="130"/>
    </row>
    <row r="87" spans="1:112" s="152" customFormat="1" ht="43.8" thickBot="1" x14ac:dyDescent="0.35">
      <c r="A87" s="168"/>
      <c r="B87" s="201" t="s">
        <v>94</v>
      </c>
      <c r="C87" s="207" t="s">
        <v>95</v>
      </c>
      <c r="D87" s="227" t="s">
        <v>96</v>
      </c>
      <c r="E87" s="171"/>
      <c r="F87" s="171"/>
      <c r="G87" s="172"/>
      <c r="H87" s="172"/>
      <c r="I87" s="159"/>
      <c r="J87" s="191"/>
      <c r="K87" s="106" t="str" cm="1">
        <f t="array" ref="K87">IF((AND(J87:J96=1)), "Fully Mapped", "Not/ Partially Mapped")</f>
        <v>Not/ Partially Mapped</v>
      </c>
      <c r="L87" s="107"/>
      <c r="M87" s="108"/>
      <c r="N87" s="108"/>
      <c r="O87" s="108"/>
      <c r="P87" s="150"/>
      <c r="Q87" s="127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</row>
    <row r="88" spans="1:112" s="152" customFormat="1" ht="43.8" thickBot="1" x14ac:dyDescent="0.35">
      <c r="A88" s="168"/>
      <c r="B88" s="203"/>
      <c r="C88" s="208"/>
      <c r="D88" s="224" t="s">
        <v>97</v>
      </c>
      <c r="E88" s="154"/>
      <c r="F88" s="154"/>
      <c r="G88" s="155"/>
      <c r="H88" s="155"/>
      <c r="I88" s="149"/>
      <c r="J88" s="193"/>
      <c r="K88" s="109"/>
      <c r="L88" s="107"/>
      <c r="M88" s="110"/>
      <c r="N88" s="110"/>
      <c r="O88" s="110"/>
      <c r="P88" s="149"/>
      <c r="Q88" s="128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</row>
    <row r="89" spans="1:112" s="152" customFormat="1" ht="22.2" thickBot="1" x14ac:dyDescent="0.35">
      <c r="A89" s="168"/>
      <c r="B89" s="203"/>
      <c r="C89" s="208"/>
      <c r="D89" s="224" t="s">
        <v>98</v>
      </c>
      <c r="E89" s="154"/>
      <c r="F89" s="154"/>
      <c r="G89" s="155"/>
      <c r="H89" s="155"/>
      <c r="I89" s="149"/>
      <c r="J89" s="193"/>
      <c r="K89" s="109"/>
      <c r="L89" s="107"/>
      <c r="M89" s="110"/>
      <c r="N89" s="110"/>
      <c r="O89" s="110"/>
      <c r="P89" s="149"/>
      <c r="Q89" s="128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</row>
    <row r="90" spans="1:112" s="152" customFormat="1" ht="43.8" thickBot="1" x14ac:dyDescent="0.35">
      <c r="A90" s="168"/>
      <c r="B90" s="203"/>
      <c r="C90" s="208"/>
      <c r="D90" s="224" t="s">
        <v>99</v>
      </c>
      <c r="E90" s="154"/>
      <c r="F90" s="154"/>
      <c r="G90" s="155"/>
      <c r="H90" s="155"/>
      <c r="I90" s="149"/>
      <c r="J90" s="193"/>
      <c r="K90" s="109"/>
      <c r="L90" s="107"/>
      <c r="M90" s="110"/>
      <c r="N90" s="110"/>
      <c r="O90" s="110"/>
      <c r="P90" s="149"/>
      <c r="Q90" s="128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</row>
    <row r="91" spans="1:112" s="152" customFormat="1" ht="43.8" thickBot="1" x14ac:dyDescent="0.35">
      <c r="A91" s="168"/>
      <c r="B91" s="203"/>
      <c r="C91" s="208"/>
      <c r="D91" s="224" t="s">
        <v>100</v>
      </c>
      <c r="E91" s="154"/>
      <c r="F91" s="154"/>
      <c r="G91" s="155"/>
      <c r="H91" s="155"/>
      <c r="I91" s="149"/>
      <c r="J91" s="193"/>
      <c r="K91" s="109"/>
      <c r="L91" s="107"/>
      <c r="M91" s="110"/>
      <c r="N91" s="110"/>
      <c r="O91" s="110"/>
      <c r="P91" s="149"/>
      <c r="Q91" s="128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</row>
    <row r="92" spans="1:112" s="152" customFormat="1" ht="65.400000000000006" thickBot="1" x14ac:dyDescent="0.35">
      <c r="A92" s="168"/>
      <c r="B92" s="203"/>
      <c r="C92" s="208"/>
      <c r="D92" s="224" t="s">
        <v>101</v>
      </c>
      <c r="E92" s="154"/>
      <c r="F92" s="154"/>
      <c r="G92" s="155"/>
      <c r="H92" s="155"/>
      <c r="I92" s="149"/>
      <c r="J92" s="193"/>
      <c r="K92" s="109"/>
      <c r="L92" s="107"/>
      <c r="M92" s="110"/>
      <c r="N92" s="110"/>
      <c r="O92" s="110"/>
      <c r="P92" s="149"/>
      <c r="Q92" s="128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</row>
    <row r="93" spans="1:112" s="152" customFormat="1" ht="43.8" thickBot="1" x14ac:dyDescent="0.35">
      <c r="A93" s="168"/>
      <c r="B93" s="203"/>
      <c r="C93" s="208"/>
      <c r="D93" s="224" t="s">
        <v>102</v>
      </c>
      <c r="E93" s="154"/>
      <c r="F93" s="154"/>
      <c r="G93" s="155"/>
      <c r="H93" s="155"/>
      <c r="I93" s="149"/>
      <c r="J93" s="193"/>
      <c r="K93" s="109"/>
      <c r="L93" s="107"/>
      <c r="M93" s="110"/>
      <c r="N93" s="110"/>
      <c r="O93" s="110"/>
      <c r="P93" s="149"/>
      <c r="Q93" s="128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</row>
    <row r="94" spans="1:112" s="152" customFormat="1" ht="43.8" thickBot="1" x14ac:dyDescent="0.35">
      <c r="A94" s="168"/>
      <c r="B94" s="203"/>
      <c r="C94" s="208"/>
      <c r="D94" s="224" t="s">
        <v>103</v>
      </c>
      <c r="E94" s="154"/>
      <c r="F94" s="154"/>
      <c r="G94" s="155"/>
      <c r="H94" s="155"/>
      <c r="I94" s="149"/>
      <c r="J94" s="193"/>
      <c r="K94" s="109"/>
      <c r="L94" s="107"/>
      <c r="M94" s="110"/>
      <c r="N94" s="110"/>
      <c r="O94" s="110"/>
      <c r="P94" s="149"/>
      <c r="Q94" s="128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</row>
    <row r="95" spans="1:112" s="152" customFormat="1" ht="65.400000000000006" thickBot="1" x14ac:dyDescent="0.35">
      <c r="A95" s="168"/>
      <c r="B95" s="203"/>
      <c r="C95" s="208"/>
      <c r="D95" s="224" t="s">
        <v>104</v>
      </c>
      <c r="E95" s="154"/>
      <c r="F95" s="154"/>
      <c r="G95" s="155"/>
      <c r="H95" s="155"/>
      <c r="I95" s="149"/>
      <c r="J95" s="193"/>
      <c r="K95" s="109"/>
      <c r="L95" s="107"/>
      <c r="M95" s="110"/>
      <c r="N95" s="110"/>
      <c r="O95" s="110"/>
      <c r="P95" s="149"/>
      <c r="Q95" s="128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</row>
    <row r="96" spans="1:112" s="152" customFormat="1" ht="22.2" thickBot="1" x14ac:dyDescent="0.35">
      <c r="A96" s="168"/>
      <c r="B96" s="219"/>
      <c r="C96" s="220"/>
      <c r="D96" s="226" t="s">
        <v>105</v>
      </c>
      <c r="E96" s="173"/>
      <c r="F96" s="173"/>
      <c r="G96" s="174"/>
      <c r="H96" s="174"/>
      <c r="I96" s="149"/>
      <c r="J96" s="195"/>
      <c r="K96" s="112"/>
      <c r="L96" s="117"/>
      <c r="M96" s="125"/>
      <c r="N96" s="125"/>
      <c r="O96" s="125"/>
      <c r="P96" s="149"/>
      <c r="Q96" s="129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</row>
    <row r="97" spans="2:17" x14ac:dyDescent="0.3">
      <c r="B97" s="77"/>
      <c r="C97" s="77"/>
      <c r="D97" s="119"/>
      <c r="E97" s="176"/>
      <c r="F97" s="176"/>
      <c r="G97" s="176"/>
      <c r="H97" s="176"/>
      <c r="I97" s="149"/>
      <c r="J97" s="177"/>
      <c r="K97" s="118"/>
      <c r="L97" s="177"/>
      <c r="M97" s="177"/>
      <c r="N97" s="177"/>
      <c r="O97" s="177"/>
      <c r="P97" s="149"/>
      <c r="Q97" s="177"/>
    </row>
    <row r="98" spans="2:17" ht="21" x14ac:dyDescent="0.3">
      <c r="B98" s="151"/>
      <c r="C98" s="178"/>
      <c r="D98" s="120"/>
      <c r="E98" s="176"/>
      <c r="F98" s="176"/>
      <c r="G98" s="176"/>
      <c r="H98" s="176"/>
      <c r="I98" s="149"/>
      <c r="J98" s="177"/>
      <c r="K98" s="118"/>
      <c r="L98" s="177"/>
      <c r="M98" s="177"/>
      <c r="N98" s="177"/>
      <c r="O98" s="177"/>
      <c r="P98" s="149"/>
      <c r="Q98" s="177"/>
    </row>
    <row r="99" spans="2:17" ht="21" x14ac:dyDescent="0.3">
      <c r="B99" s="151"/>
      <c r="C99" s="178"/>
      <c r="D99" s="120"/>
      <c r="E99" s="176"/>
      <c r="F99" s="176"/>
      <c r="G99" s="176"/>
      <c r="H99" s="176"/>
      <c r="I99" s="149"/>
      <c r="J99" s="177"/>
      <c r="K99" s="118"/>
      <c r="L99" s="177"/>
      <c r="M99" s="177"/>
      <c r="N99" s="177"/>
      <c r="O99" s="177"/>
      <c r="P99" s="149"/>
      <c r="Q99" s="177"/>
    </row>
    <row r="100" spans="2:17" ht="21" x14ac:dyDescent="0.3">
      <c r="B100" s="151"/>
      <c r="C100" s="178"/>
      <c r="D100" s="120"/>
      <c r="E100" s="179"/>
      <c r="F100" s="179"/>
      <c r="G100" s="179"/>
      <c r="H100" s="179"/>
      <c r="I100" s="180"/>
      <c r="J100" s="151"/>
      <c r="K100" s="15"/>
      <c r="L100" s="151"/>
      <c r="M100" s="151"/>
      <c r="N100" s="151"/>
      <c r="O100" s="151"/>
    </row>
    <row r="101" spans="2:17" ht="21" x14ac:dyDescent="0.3">
      <c r="B101" s="151"/>
      <c r="C101" s="178"/>
      <c r="D101" s="120"/>
      <c r="E101" s="179"/>
      <c r="F101" s="179"/>
      <c r="G101" s="179"/>
      <c r="H101" s="179"/>
      <c r="I101" s="180"/>
      <c r="J101" s="151"/>
      <c r="K101" s="15"/>
      <c r="L101" s="151"/>
      <c r="M101" s="151"/>
      <c r="N101" s="151"/>
      <c r="O101" s="151"/>
    </row>
    <row r="102" spans="2:17" ht="21" x14ac:dyDescent="0.3">
      <c r="B102" s="151"/>
      <c r="C102" s="178"/>
      <c r="D102" s="120"/>
      <c r="E102" s="179"/>
      <c r="F102" s="179"/>
      <c r="G102" s="179"/>
      <c r="H102" s="179"/>
      <c r="I102" s="180"/>
      <c r="J102" s="151"/>
      <c r="K102" s="15"/>
      <c r="L102" s="151"/>
      <c r="M102" s="151"/>
      <c r="N102" s="151"/>
      <c r="O102" s="151"/>
    </row>
    <row r="103" spans="2:17" ht="21" x14ac:dyDescent="0.3">
      <c r="B103" s="151"/>
      <c r="C103" s="178"/>
      <c r="D103" s="120"/>
      <c r="E103" s="179"/>
      <c r="F103" s="179"/>
      <c r="G103" s="179"/>
      <c r="H103" s="179"/>
      <c r="I103" s="180"/>
      <c r="J103" s="151"/>
      <c r="K103" s="15"/>
      <c r="L103" s="151"/>
      <c r="M103" s="151"/>
      <c r="N103" s="151"/>
      <c r="O103" s="151"/>
    </row>
    <row r="104" spans="2:17" ht="21" x14ac:dyDescent="0.3">
      <c r="B104" s="151"/>
      <c r="C104" s="178"/>
      <c r="D104" s="120"/>
      <c r="E104" s="179"/>
      <c r="F104" s="179"/>
      <c r="G104" s="179"/>
      <c r="H104" s="179"/>
      <c r="I104" s="180"/>
      <c r="J104" s="151"/>
      <c r="K104" s="15"/>
      <c r="L104" s="151"/>
      <c r="M104" s="151"/>
      <c r="N104" s="151"/>
      <c r="O104" s="151"/>
    </row>
    <row r="105" spans="2:17" ht="21" x14ac:dyDescent="0.3">
      <c r="B105" s="151"/>
      <c r="C105" s="178"/>
      <c r="D105" s="120"/>
      <c r="E105" s="179"/>
      <c r="F105" s="179"/>
      <c r="G105" s="179"/>
      <c r="H105" s="179"/>
      <c r="I105" s="180"/>
      <c r="J105" s="151"/>
      <c r="K105" s="15"/>
      <c r="L105" s="151"/>
      <c r="M105" s="151"/>
      <c r="N105" s="151"/>
      <c r="O105" s="151"/>
    </row>
    <row r="106" spans="2:17" ht="21" x14ac:dyDescent="0.3">
      <c r="B106" s="151"/>
      <c r="C106" s="178"/>
      <c r="D106" s="120"/>
      <c r="E106" s="179"/>
      <c r="F106" s="179"/>
      <c r="G106" s="179"/>
      <c r="H106" s="179"/>
      <c r="I106" s="180"/>
      <c r="J106" s="151"/>
      <c r="K106" s="15"/>
      <c r="L106" s="151"/>
      <c r="M106" s="151"/>
      <c r="N106" s="151"/>
      <c r="O106" s="151"/>
    </row>
    <row r="107" spans="2:17" ht="21" x14ac:dyDescent="0.3">
      <c r="B107" s="151"/>
      <c r="C107" s="178"/>
      <c r="D107" s="120"/>
      <c r="E107" s="179"/>
      <c r="F107" s="179"/>
      <c r="G107" s="179"/>
      <c r="H107" s="179"/>
      <c r="I107" s="180"/>
      <c r="J107" s="151"/>
      <c r="K107" s="15"/>
      <c r="L107" s="151"/>
      <c r="M107" s="151"/>
      <c r="N107" s="151"/>
      <c r="O107" s="151"/>
    </row>
    <row r="108" spans="2:17" ht="21" x14ac:dyDescent="0.3">
      <c r="B108" s="151"/>
      <c r="C108" s="178"/>
      <c r="D108" s="120"/>
      <c r="E108" s="179"/>
      <c r="F108" s="179"/>
      <c r="G108" s="179"/>
      <c r="H108" s="179"/>
      <c r="I108" s="180"/>
      <c r="J108" s="151"/>
      <c r="K108" s="15"/>
      <c r="L108" s="151"/>
      <c r="M108" s="151"/>
      <c r="N108" s="151"/>
      <c r="O108" s="151"/>
    </row>
    <row r="109" spans="2:17" ht="21" x14ac:dyDescent="0.3">
      <c r="B109" s="151"/>
      <c r="C109" s="178"/>
      <c r="D109" s="120"/>
      <c r="E109" s="179"/>
      <c r="F109" s="179"/>
      <c r="G109" s="179"/>
      <c r="H109" s="179"/>
      <c r="I109" s="180"/>
      <c r="J109" s="151"/>
      <c r="K109" s="15"/>
      <c r="L109" s="151"/>
      <c r="M109" s="151"/>
      <c r="N109" s="151"/>
      <c r="O109" s="151"/>
    </row>
    <row r="110" spans="2:17" ht="21" x14ac:dyDescent="0.3">
      <c r="B110" s="151"/>
      <c r="C110" s="178"/>
      <c r="D110" s="120"/>
      <c r="E110" s="179"/>
      <c r="F110" s="179"/>
      <c r="G110" s="179"/>
      <c r="H110" s="179"/>
      <c r="I110" s="180"/>
      <c r="J110" s="151"/>
      <c r="K110" s="15"/>
      <c r="L110" s="151"/>
      <c r="M110" s="151"/>
      <c r="N110" s="151"/>
      <c r="O110" s="151"/>
    </row>
    <row r="111" spans="2:17" ht="21" x14ac:dyDescent="0.3">
      <c r="B111" s="151"/>
      <c r="C111" s="178"/>
      <c r="D111" s="120"/>
      <c r="E111" s="179"/>
      <c r="F111" s="179"/>
      <c r="G111" s="179"/>
      <c r="H111" s="179"/>
      <c r="I111" s="180"/>
      <c r="J111" s="151"/>
      <c r="K111" s="15"/>
      <c r="L111" s="151"/>
      <c r="M111" s="151"/>
      <c r="N111" s="151"/>
      <c r="O111" s="151"/>
    </row>
    <row r="112" spans="2:17" ht="21" x14ac:dyDescent="0.3">
      <c r="B112" s="151"/>
      <c r="C112" s="178"/>
      <c r="D112" s="120"/>
      <c r="E112" s="179"/>
      <c r="F112" s="179"/>
      <c r="G112" s="179"/>
      <c r="H112" s="179"/>
      <c r="I112" s="180"/>
      <c r="J112" s="151"/>
      <c r="K112" s="15"/>
      <c r="L112" s="151"/>
      <c r="M112" s="151"/>
      <c r="N112" s="151"/>
      <c r="O112" s="151"/>
    </row>
    <row r="113" spans="2:15" ht="21" x14ac:dyDescent="0.3">
      <c r="B113" s="151"/>
      <c r="C113" s="178"/>
      <c r="D113" s="120"/>
      <c r="E113" s="179"/>
      <c r="F113" s="179"/>
      <c r="G113" s="179"/>
      <c r="H113" s="179"/>
      <c r="I113" s="180"/>
      <c r="J113" s="151"/>
      <c r="K113" s="15"/>
      <c r="L113" s="151"/>
      <c r="M113" s="151"/>
      <c r="N113" s="151"/>
      <c r="O113" s="151"/>
    </row>
    <row r="114" spans="2:15" ht="21" x14ac:dyDescent="0.3">
      <c r="B114" s="151"/>
      <c r="C114" s="178"/>
      <c r="D114" s="120"/>
      <c r="E114" s="179"/>
      <c r="F114" s="179"/>
      <c r="G114" s="179"/>
      <c r="H114" s="179"/>
      <c r="I114" s="180"/>
      <c r="J114" s="151"/>
      <c r="K114" s="15"/>
      <c r="L114" s="151"/>
      <c r="M114" s="151"/>
      <c r="N114" s="151"/>
      <c r="O114" s="151"/>
    </row>
    <row r="115" spans="2:15" ht="21" x14ac:dyDescent="0.3">
      <c r="B115" s="151"/>
      <c r="C115" s="178"/>
      <c r="D115" s="120"/>
      <c r="E115" s="179"/>
      <c r="F115" s="179"/>
      <c r="G115" s="179"/>
      <c r="H115" s="179"/>
      <c r="I115" s="180"/>
      <c r="J115" s="151"/>
      <c r="K115" s="15"/>
      <c r="L115" s="151"/>
      <c r="M115" s="151"/>
      <c r="N115" s="151"/>
      <c r="O115" s="151"/>
    </row>
    <row r="116" spans="2:15" ht="21" x14ac:dyDescent="0.3">
      <c r="B116" s="151"/>
      <c r="C116" s="178"/>
      <c r="D116" s="120"/>
      <c r="E116" s="179"/>
      <c r="F116" s="179"/>
      <c r="G116" s="179"/>
      <c r="H116" s="179"/>
      <c r="I116" s="180"/>
      <c r="J116" s="151"/>
      <c r="K116" s="15"/>
      <c r="L116" s="151"/>
      <c r="M116" s="151"/>
      <c r="N116" s="151"/>
      <c r="O116" s="151"/>
    </row>
    <row r="117" spans="2:15" ht="21" x14ac:dyDescent="0.3">
      <c r="B117" s="151"/>
      <c r="C117" s="178"/>
      <c r="D117" s="120"/>
      <c r="E117" s="179"/>
      <c r="F117" s="179"/>
      <c r="G117" s="179"/>
      <c r="H117" s="179"/>
      <c r="I117" s="180"/>
      <c r="J117" s="151"/>
      <c r="K117" s="15"/>
      <c r="L117" s="151"/>
      <c r="M117" s="151"/>
      <c r="N117" s="151"/>
      <c r="O117" s="151"/>
    </row>
    <row r="118" spans="2:15" ht="21" x14ac:dyDescent="0.3">
      <c r="B118" s="151"/>
      <c r="C118" s="178"/>
      <c r="D118" s="120"/>
      <c r="E118" s="179"/>
      <c r="F118" s="179"/>
      <c r="G118" s="179"/>
      <c r="H118" s="179"/>
      <c r="I118" s="180"/>
      <c r="J118" s="151"/>
      <c r="K118" s="15"/>
      <c r="L118" s="151"/>
      <c r="M118" s="151"/>
      <c r="N118" s="151"/>
      <c r="O118" s="151"/>
    </row>
    <row r="119" spans="2:15" ht="21" x14ac:dyDescent="0.3">
      <c r="B119" s="151"/>
      <c r="C119" s="178"/>
      <c r="D119" s="120"/>
      <c r="E119" s="179"/>
      <c r="F119" s="179"/>
      <c r="G119" s="179"/>
      <c r="H119" s="179"/>
      <c r="I119" s="180"/>
      <c r="J119" s="151"/>
      <c r="K119" s="15"/>
      <c r="L119" s="151"/>
      <c r="M119" s="151"/>
      <c r="N119" s="151"/>
      <c r="O119" s="151"/>
    </row>
    <row r="120" spans="2:15" ht="21" x14ac:dyDescent="0.3">
      <c r="B120" s="151"/>
      <c r="C120" s="178"/>
      <c r="D120" s="120"/>
      <c r="E120" s="179"/>
      <c r="F120" s="179"/>
      <c r="G120" s="179"/>
      <c r="H120" s="179"/>
      <c r="I120" s="180"/>
      <c r="J120" s="151"/>
      <c r="K120" s="15"/>
      <c r="L120" s="151"/>
      <c r="M120" s="151"/>
      <c r="N120" s="151"/>
      <c r="O120" s="151"/>
    </row>
    <row r="121" spans="2:15" ht="21" x14ac:dyDescent="0.3">
      <c r="B121" s="151"/>
      <c r="C121" s="178"/>
      <c r="D121" s="120"/>
      <c r="E121" s="179"/>
      <c r="F121" s="179"/>
      <c r="G121" s="179"/>
      <c r="H121" s="179"/>
      <c r="I121" s="180"/>
      <c r="J121" s="151"/>
      <c r="K121" s="15"/>
      <c r="L121" s="151"/>
      <c r="M121" s="151"/>
      <c r="N121" s="151"/>
      <c r="O121" s="151"/>
    </row>
    <row r="122" spans="2:15" ht="21" x14ac:dyDescent="0.3">
      <c r="B122" s="151"/>
      <c r="C122" s="178"/>
      <c r="D122" s="120"/>
      <c r="E122" s="179"/>
      <c r="F122" s="179"/>
      <c r="G122" s="179"/>
      <c r="H122" s="179"/>
      <c r="I122" s="180"/>
      <c r="J122" s="151"/>
      <c r="K122" s="15"/>
      <c r="L122" s="151"/>
      <c r="M122" s="151"/>
      <c r="N122" s="151"/>
      <c r="O122" s="151"/>
    </row>
    <row r="123" spans="2:15" ht="21" x14ac:dyDescent="0.3">
      <c r="B123" s="151"/>
      <c r="C123" s="178"/>
      <c r="D123" s="120"/>
      <c r="E123" s="179"/>
      <c r="F123" s="179"/>
      <c r="G123" s="179"/>
      <c r="H123" s="179"/>
      <c r="I123" s="180"/>
      <c r="J123" s="151"/>
      <c r="K123" s="15"/>
      <c r="L123" s="151"/>
      <c r="M123" s="151"/>
      <c r="N123" s="151"/>
      <c r="O123" s="151"/>
    </row>
    <row r="124" spans="2:15" ht="21" x14ac:dyDescent="0.3">
      <c r="B124" s="151"/>
      <c r="C124" s="178"/>
      <c r="D124" s="120"/>
      <c r="E124" s="179"/>
      <c r="F124" s="179"/>
      <c r="G124" s="179"/>
      <c r="H124" s="179"/>
      <c r="I124" s="180"/>
      <c r="J124" s="151"/>
      <c r="K124" s="15"/>
      <c r="L124" s="151"/>
      <c r="M124" s="151"/>
      <c r="N124" s="151"/>
      <c r="O124" s="151"/>
    </row>
    <row r="125" spans="2:15" ht="21" x14ac:dyDescent="0.3">
      <c r="B125" s="151"/>
      <c r="C125" s="178"/>
      <c r="D125" s="120"/>
      <c r="E125" s="179"/>
      <c r="F125" s="179"/>
      <c r="G125" s="179"/>
      <c r="H125" s="179"/>
      <c r="I125" s="180"/>
      <c r="J125" s="151"/>
      <c r="K125" s="15"/>
      <c r="L125" s="151"/>
      <c r="M125" s="151"/>
      <c r="N125" s="151"/>
      <c r="O125" s="151"/>
    </row>
    <row r="126" spans="2:15" ht="21" x14ac:dyDescent="0.3">
      <c r="B126" s="151"/>
      <c r="C126" s="178"/>
      <c r="D126" s="120"/>
      <c r="E126" s="179"/>
      <c r="F126" s="179"/>
      <c r="G126" s="179"/>
      <c r="H126" s="179"/>
      <c r="I126" s="180"/>
      <c r="J126" s="151"/>
      <c r="K126" s="15"/>
      <c r="L126" s="151"/>
      <c r="M126" s="151"/>
      <c r="N126" s="151"/>
      <c r="O126" s="151"/>
    </row>
    <row r="127" spans="2:15" ht="21" x14ac:dyDescent="0.3">
      <c r="B127" s="151"/>
      <c r="C127" s="178"/>
      <c r="D127" s="120"/>
      <c r="E127" s="179"/>
      <c r="F127" s="179"/>
      <c r="G127" s="179"/>
      <c r="H127" s="179"/>
      <c r="I127" s="180"/>
      <c r="J127" s="151"/>
      <c r="K127" s="15"/>
      <c r="L127" s="151"/>
      <c r="M127" s="151"/>
      <c r="N127" s="151"/>
      <c r="O127" s="151"/>
    </row>
    <row r="128" spans="2:15" ht="21" x14ac:dyDescent="0.3">
      <c r="B128" s="151"/>
      <c r="C128" s="178"/>
      <c r="D128" s="120"/>
      <c r="E128" s="179"/>
      <c r="F128" s="179"/>
      <c r="G128" s="179"/>
      <c r="H128" s="179"/>
      <c r="I128" s="180"/>
      <c r="J128" s="151"/>
      <c r="K128" s="15"/>
      <c r="L128" s="151"/>
      <c r="M128" s="151"/>
      <c r="N128" s="151"/>
      <c r="O128" s="151"/>
    </row>
    <row r="129" spans="2:15" ht="21" x14ac:dyDescent="0.3">
      <c r="B129" s="151"/>
      <c r="C129" s="178"/>
      <c r="D129" s="120"/>
      <c r="E129" s="179"/>
      <c r="F129" s="179"/>
      <c r="G129" s="179"/>
      <c r="H129" s="179"/>
      <c r="I129" s="180"/>
      <c r="J129" s="151"/>
      <c r="K129" s="15"/>
      <c r="L129" s="151"/>
      <c r="M129" s="151"/>
      <c r="N129" s="151"/>
      <c r="O129" s="151"/>
    </row>
    <row r="130" spans="2:15" ht="21" x14ac:dyDescent="0.3">
      <c r="B130" s="151"/>
      <c r="C130" s="178"/>
      <c r="D130" s="120"/>
      <c r="E130" s="179"/>
      <c r="F130" s="179"/>
      <c r="G130" s="179"/>
      <c r="H130" s="179"/>
      <c r="I130" s="180"/>
      <c r="J130" s="151"/>
      <c r="K130" s="15"/>
      <c r="L130" s="151"/>
      <c r="M130" s="151"/>
      <c r="N130" s="151"/>
      <c r="O130" s="151"/>
    </row>
    <row r="131" spans="2:15" ht="21" x14ac:dyDescent="0.3">
      <c r="B131" s="151"/>
      <c r="C131" s="178"/>
      <c r="D131" s="120"/>
      <c r="E131" s="179"/>
      <c r="F131" s="179"/>
      <c r="G131" s="179"/>
      <c r="H131" s="179"/>
      <c r="I131" s="180"/>
      <c r="J131" s="151"/>
      <c r="K131" s="15"/>
      <c r="L131" s="151"/>
      <c r="M131" s="151"/>
      <c r="N131" s="151"/>
      <c r="O131" s="151"/>
    </row>
    <row r="132" spans="2:15" ht="21" x14ac:dyDescent="0.3">
      <c r="B132" s="151"/>
      <c r="C132" s="178"/>
      <c r="D132" s="120"/>
      <c r="E132" s="179"/>
      <c r="F132" s="179"/>
      <c r="G132" s="179"/>
      <c r="H132" s="179"/>
      <c r="I132" s="180"/>
      <c r="J132" s="151"/>
      <c r="K132" s="15"/>
      <c r="L132" s="151"/>
      <c r="M132" s="151"/>
      <c r="N132" s="151"/>
      <c r="O132" s="151"/>
    </row>
    <row r="133" spans="2:15" ht="21" x14ac:dyDescent="0.3">
      <c r="B133" s="151"/>
      <c r="C133" s="178"/>
      <c r="D133" s="120"/>
      <c r="E133" s="179"/>
      <c r="F133" s="179"/>
      <c r="G133" s="179"/>
      <c r="H133" s="179"/>
      <c r="I133" s="180"/>
      <c r="J133" s="151"/>
      <c r="K133" s="15"/>
      <c r="L133" s="151"/>
      <c r="M133" s="151"/>
      <c r="N133" s="151"/>
      <c r="O133" s="151"/>
    </row>
    <row r="134" spans="2:15" ht="21" x14ac:dyDescent="0.3">
      <c r="B134" s="151"/>
      <c r="C134" s="178"/>
      <c r="D134" s="120"/>
      <c r="E134" s="179"/>
      <c r="F134" s="179"/>
      <c r="G134" s="179"/>
      <c r="H134" s="179"/>
      <c r="I134" s="180"/>
      <c r="J134" s="151"/>
      <c r="K134" s="15"/>
      <c r="L134" s="151"/>
      <c r="M134" s="151"/>
      <c r="N134" s="151"/>
      <c r="O134" s="151"/>
    </row>
    <row r="135" spans="2:15" ht="21" x14ac:dyDescent="0.3">
      <c r="B135" s="151"/>
      <c r="C135" s="178"/>
      <c r="D135" s="120"/>
      <c r="E135" s="179"/>
      <c r="F135" s="179"/>
      <c r="G135" s="179"/>
      <c r="H135" s="179"/>
      <c r="I135" s="180"/>
      <c r="J135" s="151"/>
      <c r="K135" s="15"/>
      <c r="L135" s="151"/>
      <c r="M135" s="151"/>
      <c r="N135" s="151"/>
      <c r="O135" s="151"/>
    </row>
    <row r="136" spans="2:15" ht="21" x14ac:dyDescent="0.3">
      <c r="B136" s="151"/>
      <c r="C136" s="178"/>
      <c r="D136" s="120"/>
      <c r="E136" s="179"/>
      <c r="F136" s="179"/>
      <c r="G136" s="179"/>
      <c r="H136" s="179"/>
      <c r="I136" s="180"/>
      <c r="J136" s="151"/>
      <c r="K136" s="15"/>
      <c r="L136" s="151"/>
      <c r="M136" s="151"/>
      <c r="N136" s="151"/>
      <c r="O136" s="151"/>
    </row>
    <row r="137" spans="2:15" ht="21" x14ac:dyDescent="0.3">
      <c r="B137" s="151"/>
      <c r="C137" s="178"/>
      <c r="D137" s="120"/>
      <c r="E137" s="179"/>
      <c r="F137" s="179"/>
      <c r="G137" s="179"/>
      <c r="H137" s="179"/>
      <c r="I137" s="180"/>
      <c r="J137" s="151"/>
      <c r="K137" s="15"/>
      <c r="L137" s="151"/>
      <c r="M137" s="151"/>
      <c r="N137" s="151"/>
      <c r="O137" s="151"/>
    </row>
    <row r="138" spans="2:15" ht="21" x14ac:dyDescent="0.3">
      <c r="B138" s="151"/>
      <c r="C138" s="178"/>
      <c r="D138" s="120"/>
      <c r="E138" s="179"/>
      <c r="F138" s="179"/>
      <c r="G138" s="179"/>
      <c r="H138" s="179"/>
      <c r="I138" s="180"/>
      <c r="J138" s="151"/>
      <c r="K138" s="15"/>
      <c r="L138" s="151"/>
      <c r="M138" s="151"/>
      <c r="N138" s="151"/>
      <c r="O138" s="151"/>
    </row>
    <row r="139" spans="2:15" ht="21" x14ac:dyDescent="0.3">
      <c r="B139" s="151"/>
      <c r="C139" s="178"/>
      <c r="D139" s="120"/>
      <c r="E139" s="179"/>
      <c r="F139" s="179"/>
      <c r="G139" s="179"/>
      <c r="H139" s="179"/>
      <c r="I139" s="180"/>
      <c r="J139" s="151"/>
      <c r="K139" s="15"/>
      <c r="L139" s="151"/>
      <c r="M139" s="151"/>
      <c r="N139" s="151"/>
      <c r="O139" s="151"/>
    </row>
    <row r="140" spans="2:15" ht="21" x14ac:dyDescent="0.3">
      <c r="B140" s="151"/>
      <c r="C140" s="178"/>
      <c r="D140" s="120"/>
      <c r="E140" s="179"/>
      <c r="F140" s="179"/>
      <c r="G140" s="179"/>
      <c r="H140" s="179"/>
      <c r="I140" s="180"/>
      <c r="J140" s="151"/>
      <c r="K140" s="15"/>
      <c r="L140" s="151"/>
      <c r="M140" s="151"/>
      <c r="N140" s="151"/>
      <c r="O140" s="151"/>
    </row>
    <row r="141" spans="2:15" ht="21" x14ac:dyDescent="0.3">
      <c r="B141" s="151"/>
      <c r="C141" s="178"/>
      <c r="D141" s="120"/>
      <c r="E141" s="179"/>
      <c r="F141" s="179"/>
      <c r="G141" s="179"/>
      <c r="H141" s="179"/>
      <c r="I141" s="180"/>
      <c r="J141" s="151"/>
      <c r="K141" s="15"/>
      <c r="L141" s="151"/>
      <c r="M141" s="151"/>
      <c r="N141" s="151"/>
      <c r="O141" s="151"/>
    </row>
    <row r="142" spans="2:15" ht="21" x14ac:dyDescent="0.3">
      <c r="B142" s="151"/>
      <c r="C142" s="178"/>
      <c r="D142" s="120"/>
      <c r="E142" s="179"/>
      <c r="F142" s="179"/>
      <c r="G142" s="179"/>
      <c r="H142" s="179"/>
      <c r="I142" s="180"/>
      <c r="J142" s="151"/>
      <c r="K142" s="15"/>
      <c r="L142" s="151"/>
      <c r="M142" s="151"/>
      <c r="N142" s="151"/>
      <c r="O142" s="151"/>
    </row>
    <row r="143" spans="2:15" ht="21" x14ac:dyDescent="0.3">
      <c r="B143" s="151"/>
      <c r="C143" s="178"/>
      <c r="D143" s="120"/>
      <c r="E143" s="179"/>
      <c r="F143" s="179"/>
      <c r="G143" s="179"/>
      <c r="H143" s="179"/>
      <c r="I143" s="180"/>
      <c r="J143" s="151"/>
      <c r="K143" s="15"/>
      <c r="L143" s="151"/>
      <c r="M143" s="151"/>
      <c r="N143" s="151"/>
      <c r="O143" s="151"/>
    </row>
    <row r="144" spans="2:15" ht="21" x14ac:dyDescent="0.3">
      <c r="B144" s="151"/>
      <c r="C144" s="178"/>
      <c r="D144" s="120"/>
      <c r="E144" s="179"/>
      <c r="F144" s="179"/>
      <c r="G144" s="179"/>
      <c r="H144" s="179"/>
      <c r="I144" s="180"/>
      <c r="J144" s="151"/>
      <c r="K144" s="15"/>
      <c r="L144" s="151"/>
      <c r="M144" s="151"/>
      <c r="N144" s="151"/>
      <c r="O144" s="151"/>
    </row>
    <row r="145" spans="2:15" ht="21" x14ac:dyDescent="0.3">
      <c r="B145" s="151"/>
      <c r="C145" s="178"/>
      <c r="D145" s="120"/>
      <c r="E145" s="179"/>
      <c r="F145" s="179"/>
      <c r="G145" s="179"/>
      <c r="H145" s="179"/>
      <c r="I145" s="180"/>
      <c r="J145" s="151"/>
      <c r="K145" s="15"/>
      <c r="L145" s="151"/>
      <c r="M145" s="151"/>
      <c r="N145" s="151"/>
      <c r="O145" s="151"/>
    </row>
    <row r="146" spans="2:15" ht="21" x14ac:dyDescent="0.3">
      <c r="B146" s="151"/>
      <c r="C146" s="178"/>
      <c r="D146" s="120"/>
      <c r="E146" s="179"/>
      <c r="F146" s="179"/>
      <c r="G146" s="179"/>
      <c r="H146" s="179"/>
      <c r="I146" s="180"/>
      <c r="J146" s="151"/>
      <c r="K146" s="15"/>
      <c r="L146" s="151"/>
      <c r="M146" s="151"/>
      <c r="N146" s="151"/>
      <c r="O146" s="151"/>
    </row>
    <row r="147" spans="2:15" ht="21" x14ac:dyDescent="0.3">
      <c r="B147" s="151"/>
      <c r="C147" s="178"/>
      <c r="D147" s="120"/>
      <c r="E147" s="179"/>
      <c r="F147" s="179"/>
      <c r="G147" s="179"/>
      <c r="H147" s="179"/>
      <c r="I147" s="180"/>
      <c r="J147" s="151"/>
      <c r="K147" s="15"/>
      <c r="L147" s="151"/>
      <c r="M147" s="151"/>
      <c r="N147" s="151"/>
      <c r="O147" s="151"/>
    </row>
    <row r="148" spans="2:15" ht="21" x14ac:dyDescent="0.3">
      <c r="B148" s="151"/>
      <c r="C148" s="178"/>
      <c r="D148" s="120"/>
      <c r="E148" s="179"/>
      <c r="F148" s="179"/>
      <c r="G148" s="179"/>
      <c r="H148" s="179"/>
      <c r="I148" s="180"/>
      <c r="J148" s="151"/>
      <c r="K148" s="15"/>
      <c r="L148" s="151"/>
      <c r="M148" s="151"/>
      <c r="N148" s="151"/>
      <c r="O148" s="151"/>
    </row>
    <row r="149" spans="2:15" ht="21" x14ac:dyDescent="0.3">
      <c r="B149" s="151"/>
      <c r="C149" s="178"/>
      <c r="D149" s="120"/>
      <c r="E149" s="179"/>
      <c r="F149" s="179"/>
      <c r="G149" s="179"/>
      <c r="H149" s="179"/>
      <c r="I149" s="180"/>
      <c r="J149" s="151"/>
      <c r="K149" s="15"/>
      <c r="L149" s="151"/>
      <c r="M149" s="151"/>
      <c r="N149" s="151"/>
      <c r="O149" s="151"/>
    </row>
    <row r="150" spans="2:15" ht="21" x14ac:dyDescent="0.3">
      <c r="B150" s="151"/>
      <c r="C150" s="178"/>
      <c r="D150" s="120"/>
      <c r="E150" s="179"/>
      <c r="F150" s="179"/>
      <c r="G150" s="179"/>
      <c r="H150" s="179"/>
      <c r="I150" s="180"/>
      <c r="J150" s="151"/>
      <c r="K150" s="15"/>
      <c r="L150" s="151"/>
      <c r="M150" s="151"/>
      <c r="N150" s="151"/>
      <c r="O150" s="151"/>
    </row>
    <row r="151" spans="2:15" ht="21" x14ac:dyDescent="0.3">
      <c r="B151" s="151"/>
      <c r="C151" s="178"/>
      <c r="D151" s="120"/>
      <c r="E151" s="179"/>
      <c r="F151" s="179"/>
      <c r="G151" s="179"/>
      <c r="H151" s="179"/>
      <c r="I151" s="180"/>
      <c r="J151" s="151"/>
      <c r="K151" s="15"/>
      <c r="L151" s="151"/>
      <c r="M151" s="151"/>
      <c r="N151" s="151"/>
      <c r="O151" s="151"/>
    </row>
    <row r="152" spans="2:15" ht="21" x14ac:dyDescent="0.3">
      <c r="B152" s="151"/>
      <c r="C152" s="178"/>
      <c r="D152" s="120"/>
      <c r="E152" s="179"/>
      <c r="F152" s="179"/>
      <c r="G152" s="179"/>
      <c r="H152" s="179"/>
      <c r="I152" s="180"/>
      <c r="J152" s="151"/>
      <c r="K152" s="15"/>
      <c r="L152" s="151"/>
      <c r="M152" s="151"/>
      <c r="N152" s="151"/>
      <c r="O152" s="151"/>
    </row>
    <row r="153" spans="2:15" ht="21" x14ac:dyDescent="0.3">
      <c r="B153" s="151"/>
      <c r="C153" s="178"/>
      <c r="D153" s="120"/>
      <c r="E153" s="179"/>
      <c r="F153" s="179"/>
      <c r="G153" s="179"/>
      <c r="H153" s="179"/>
      <c r="I153" s="180"/>
      <c r="J153" s="151"/>
      <c r="K153" s="15"/>
      <c r="L153" s="151"/>
      <c r="M153" s="151"/>
      <c r="N153" s="151"/>
      <c r="O153" s="151"/>
    </row>
    <row r="154" spans="2:15" ht="21" x14ac:dyDescent="0.3">
      <c r="B154" s="151"/>
      <c r="C154" s="178"/>
      <c r="D154" s="120"/>
      <c r="E154" s="179"/>
      <c r="F154" s="179"/>
      <c r="G154" s="179"/>
      <c r="H154" s="179"/>
      <c r="I154" s="180"/>
      <c r="J154" s="151"/>
      <c r="K154" s="15"/>
      <c r="L154" s="151"/>
      <c r="M154" s="151"/>
      <c r="N154" s="151"/>
      <c r="O154" s="151"/>
    </row>
    <row r="155" spans="2:15" ht="21" x14ac:dyDescent="0.3">
      <c r="B155" s="151"/>
      <c r="C155" s="178"/>
      <c r="D155" s="120"/>
      <c r="E155" s="179"/>
      <c r="F155" s="179"/>
      <c r="G155" s="179"/>
      <c r="H155" s="179"/>
      <c r="I155" s="180"/>
      <c r="J155" s="151"/>
      <c r="K155" s="15"/>
      <c r="L155" s="151"/>
      <c r="M155" s="151"/>
      <c r="N155" s="151"/>
      <c r="O155" s="151"/>
    </row>
    <row r="156" spans="2:15" ht="21" x14ac:dyDescent="0.3">
      <c r="B156" s="151"/>
      <c r="C156" s="178"/>
      <c r="D156" s="120"/>
      <c r="E156" s="179"/>
      <c r="F156" s="179"/>
      <c r="G156" s="179"/>
      <c r="H156" s="179"/>
      <c r="I156" s="180"/>
      <c r="J156" s="151"/>
      <c r="K156" s="15"/>
      <c r="L156" s="151"/>
      <c r="M156" s="151"/>
      <c r="N156" s="151"/>
      <c r="O156" s="151"/>
    </row>
    <row r="157" spans="2:15" ht="21" x14ac:dyDescent="0.3">
      <c r="B157" s="151"/>
      <c r="C157" s="178"/>
      <c r="D157" s="120"/>
      <c r="E157" s="179"/>
      <c r="F157" s="179"/>
      <c r="G157" s="179"/>
      <c r="H157" s="179"/>
      <c r="I157" s="180"/>
      <c r="J157" s="151"/>
      <c r="K157" s="15"/>
      <c r="L157" s="151"/>
      <c r="M157" s="151"/>
      <c r="N157" s="151"/>
      <c r="O157" s="151"/>
    </row>
    <row r="158" spans="2:15" ht="21" x14ac:dyDescent="0.3">
      <c r="B158" s="151"/>
      <c r="C158" s="178"/>
      <c r="D158" s="120"/>
      <c r="E158" s="179"/>
      <c r="F158" s="179"/>
      <c r="G158" s="179"/>
      <c r="H158" s="179"/>
      <c r="I158" s="180"/>
      <c r="J158" s="151"/>
      <c r="K158" s="15"/>
      <c r="L158" s="151"/>
      <c r="M158" s="151"/>
      <c r="N158" s="151"/>
      <c r="O158" s="151"/>
    </row>
    <row r="159" spans="2:15" ht="21" x14ac:dyDescent="0.3">
      <c r="B159" s="151"/>
      <c r="C159" s="178"/>
      <c r="D159" s="120"/>
      <c r="E159" s="179"/>
      <c r="F159" s="179"/>
      <c r="G159" s="179"/>
      <c r="H159" s="179"/>
      <c r="I159" s="180"/>
      <c r="J159" s="151"/>
      <c r="K159" s="15"/>
      <c r="L159" s="151"/>
      <c r="M159" s="151"/>
      <c r="N159" s="151"/>
      <c r="O159" s="151"/>
    </row>
    <row r="160" spans="2:15" ht="21" x14ac:dyDescent="0.3">
      <c r="B160" s="151"/>
      <c r="C160" s="178"/>
      <c r="D160" s="120"/>
      <c r="E160" s="179"/>
      <c r="F160" s="179"/>
      <c r="G160" s="179"/>
      <c r="H160" s="179"/>
      <c r="I160" s="180"/>
      <c r="J160" s="151"/>
      <c r="K160" s="15"/>
      <c r="L160" s="151"/>
      <c r="M160" s="151"/>
      <c r="N160" s="151"/>
      <c r="O160" s="151"/>
    </row>
    <row r="161" spans="2:15" ht="21" x14ac:dyDescent="0.3">
      <c r="B161" s="151"/>
      <c r="C161" s="178"/>
      <c r="D161" s="120"/>
      <c r="E161" s="179"/>
      <c r="F161" s="179"/>
      <c r="G161" s="179"/>
      <c r="H161" s="179"/>
      <c r="I161" s="180"/>
      <c r="J161" s="151"/>
      <c r="K161" s="15"/>
      <c r="L161" s="151"/>
      <c r="M161" s="151"/>
      <c r="N161" s="151"/>
      <c r="O161" s="151"/>
    </row>
    <row r="162" spans="2:15" ht="21" x14ac:dyDescent="0.3">
      <c r="B162" s="151"/>
      <c r="C162" s="178"/>
      <c r="D162" s="120"/>
      <c r="E162" s="179"/>
      <c r="F162" s="179"/>
      <c r="G162" s="179"/>
      <c r="H162" s="179"/>
      <c r="I162" s="180"/>
      <c r="J162" s="151"/>
      <c r="K162" s="15"/>
      <c r="L162" s="151"/>
      <c r="M162" s="151"/>
      <c r="N162" s="151"/>
      <c r="O162" s="151"/>
    </row>
    <row r="163" spans="2:15" ht="21" x14ac:dyDescent="0.3">
      <c r="B163" s="151"/>
      <c r="C163" s="178"/>
      <c r="D163" s="120"/>
      <c r="E163" s="179"/>
      <c r="F163" s="179"/>
      <c r="G163" s="179"/>
      <c r="H163" s="179"/>
      <c r="I163" s="180"/>
      <c r="J163" s="151"/>
      <c r="K163" s="15"/>
      <c r="L163" s="151"/>
      <c r="M163" s="151"/>
      <c r="N163" s="151"/>
      <c r="O163" s="151"/>
    </row>
    <row r="164" spans="2:15" ht="21" x14ac:dyDescent="0.3">
      <c r="B164" s="151"/>
      <c r="C164" s="178"/>
      <c r="D164" s="120"/>
      <c r="E164" s="179"/>
      <c r="F164" s="179"/>
      <c r="G164" s="179"/>
      <c r="H164" s="179"/>
      <c r="I164" s="180"/>
      <c r="J164" s="151"/>
      <c r="K164" s="15"/>
      <c r="L164" s="151"/>
      <c r="M164" s="151"/>
      <c r="N164" s="151"/>
      <c r="O164" s="151"/>
    </row>
    <row r="165" spans="2:15" ht="21" x14ac:dyDescent="0.3">
      <c r="B165" s="151"/>
      <c r="C165" s="178"/>
      <c r="D165" s="120"/>
      <c r="E165" s="179"/>
      <c r="F165" s="179"/>
      <c r="G165" s="179"/>
      <c r="H165" s="179"/>
      <c r="I165" s="180"/>
      <c r="J165" s="151"/>
      <c r="K165" s="15"/>
      <c r="L165" s="151"/>
      <c r="M165" s="151"/>
      <c r="N165" s="151"/>
      <c r="O165" s="151"/>
    </row>
    <row r="166" spans="2:15" ht="21" x14ac:dyDescent="0.3">
      <c r="B166" s="151"/>
      <c r="C166" s="178"/>
      <c r="D166" s="120"/>
      <c r="E166" s="179"/>
      <c r="F166" s="179"/>
      <c r="G166" s="179"/>
      <c r="H166" s="179"/>
      <c r="I166" s="180"/>
      <c r="J166" s="151"/>
      <c r="K166" s="15"/>
      <c r="L166" s="151"/>
      <c r="M166" s="151"/>
      <c r="N166" s="151"/>
      <c r="O166" s="151"/>
    </row>
    <row r="167" spans="2:15" ht="21" x14ac:dyDescent="0.3">
      <c r="B167" s="151"/>
      <c r="C167" s="178"/>
      <c r="D167" s="120"/>
      <c r="E167" s="179"/>
      <c r="F167" s="179"/>
      <c r="G167" s="179"/>
      <c r="H167" s="179"/>
      <c r="I167" s="180"/>
      <c r="J167" s="151"/>
      <c r="K167" s="15"/>
      <c r="L167" s="151"/>
      <c r="M167" s="151"/>
      <c r="N167" s="151"/>
      <c r="O167" s="151"/>
    </row>
    <row r="168" spans="2:15" ht="21" x14ac:dyDescent="0.3">
      <c r="B168" s="151"/>
      <c r="C168" s="178"/>
      <c r="D168" s="120"/>
      <c r="E168" s="179"/>
      <c r="F168" s="179"/>
      <c r="G168" s="179"/>
      <c r="H168" s="179"/>
      <c r="I168" s="180"/>
      <c r="J168" s="151"/>
      <c r="K168" s="15"/>
      <c r="L168" s="151"/>
      <c r="M168" s="151"/>
      <c r="N168" s="151"/>
      <c r="O168" s="151"/>
    </row>
    <row r="169" spans="2:15" ht="21" x14ac:dyDescent="0.3">
      <c r="B169" s="151"/>
      <c r="C169" s="178"/>
      <c r="D169" s="120"/>
      <c r="E169" s="179"/>
      <c r="F169" s="179"/>
      <c r="G169" s="179"/>
      <c r="H169" s="179"/>
      <c r="I169" s="180"/>
      <c r="J169" s="151"/>
      <c r="K169" s="15"/>
      <c r="L169" s="151"/>
      <c r="M169" s="151"/>
      <c r="N169" s="151"/>
      <c r="O169" s="151"/>
    </row>
    <row r="170" spans="2:15" ht="21" x14ac:dyDescent="0.3">
      <c r="B170" s="151"/>
      <c r="C170" s="178"/>
      <c r="D170" s="120"/>
      <c r="E170" s="179"/>
      <c r="F170" s="179"/>
      <c r="G170" s="179"/>
      <c r="H170" s="179"/>
      <c r="I170" s="180"/>
      <c r="J170" s="151"/>
      <c r="K170" s="15"/>
      <c r="L170" s="151"/>
      <c r="M170" s="151"/>
      <c r="N170" s="151"/>
      <c r="O170" s="151"/>
    </row>
    <row r="171" spans="2:15" ht="21" x14ac:dyDescent="0.3">
      <c r="B171" s="151"/>
      <c r="C171" s="178"/>
      <c r="D171" s="120"/>
      <c r="E171" s="179"/>
      <c r="F171" s="179"/>
      <c r="G171" s="179"/>
      <c r="H171" s="179"/>
      <c r="I171" s="180"/>
      <c r="J171" s="151"/>
      <c r="K171" s="15"/>
      <c r="L171" s="151"/>
      <c r="M171" s="151"/>
      <c r="N171" s="151"/>
      <c r="O171" s="151"/>
    </row>
    <row r="172" spans="2:15" ht="21" x14ac:dyDescent="0.3">
      <c r="B172" s="151"/>
      <c r="C172" s="178"/>
      <c r="D172" s="120"/>
      <c r="E172" s="179"/>
      <c r="F172" s="179"/>
      <c r="G172" s="179"/>
      <c r="H172" s="179"/>
      <c r="I172" s="180"/>
      <c r="J172" s="151"/>
      <c r="K172" s="15"/>
      <c r="L172" s="151"/>
      <c r="M172" s="151"/>
      <c r="N172" s="151"/>
      <c r="O172" s="151"/>
    </row>
    <row r="173" spans="2:15" ht="21" x14ac:dyDescent="0.3">
      <c r="B173" s="151"/>
      <c r="C173" s="178"/>
      <c r="D173" s="120"/>
      <c r="E173" s="179"/>
      <c r="F173" s="179"/>
      <c r="G173" s="179"/>
      <c r="H173" s="179"/>
      <c r="I173" s="180"/>
      <c r="J173" s="151"/>
      <c r="K173" s="15"/>
      <c r="L173" s="151"/>
      <c r="M173" s="151"/>
      <c r="N173" s="151"/>
      <c r="O173" s="151"/>
    </row>
    <row r="174" spans="2:15" ht="21" x14ac:dyDescent="0.3">
      <c r="B174" s="151"/>
      <c r="C174" s="178"/>
      <c r="D174" s="120"/>
      <c r="E174" s="179"/>
      <c r="F174" s="179"/>
      <c r="G174" s="179"/>
      <c r="H174" s="179"/>
      <c r="I174" s="180"/>
      <c r="J174" s="151"/>
      <c r="K174" s="15"/>
      <c r="L174" s="151"/>
      <c r="M174" s="151"/>
      <c r="N174" s="151"/>
      <c r="O174" s="151"/>
    </row>
    <row r="175" spans="2:15" ht="21" x14ac:dyDescent="0.3">
      <c r="B175" s="151"/>
      <c r="C175" s="178"/>
      <c r="D175" s="120"/>
      <c r="E175" s="179"/>
      <c r="F175" s="179"/>
      <c r="G175" s="179"/>
      <c r="H175" s="179"/>
      <c r="I175" s="180"/>
      <c r="J175" s="151"/>
      <c r="K175" s="15"/>
      <c r="L175" s="151"/>
      <c r="M175" s="151"/>
      <c r="N175" s="151"/>
      <c r="O175" s="151"/>
    </row>
    <row r="176" spans="2:15" ht="21" x14ac:dyDescent="0.3">
      <c r="B176" s="151"/>
      <c r="C176" s="178"/>
      <c r="D176" s="120"/>
      <c r="E176" s="179"/>
      <c r="F176" s="179"/>
      <c r="G176" s="179"/>
      <c r="H176" s="179"/>
      <c r="I176" s="180"/>
      <c r="J176" s="151"/>
      <c r="K176" s="15"/>
      <c r="L176" s="151"/>
      <c r="M176" s="151"/>
      <c r="N176" s="151"/>
      <c r="O176" s="151"/>
    </row>
    <row r="177" spans="2:15" ht="21" x14ac:dyDescent="0.3">
      <c r="B177" s="151"/>
      <c r="C177" s="178"/>
      <c r="D177" s="120"/>
      <c r="E177" s="179"/>
      <c r="F177" s="179"/>
      <c r="G177" s="179"/>
      <c r="H177" s="179"/>
      <c r="I177" s="180"/>
      <c r="J177" s="151"/>
      <c r="K177" s="15"/>
      <c r="L177" s="151"/>
      <c r="M177" s="151"/>
      <c r="N177" s="151"/>
      <c r="O177" s="151"/>
    </row>
    <row r="178" spans="2:15" ht="21" x14ac:dyDescent="0.3">
      <c r="B178" s="151"/>
      <c r="C178" s="178"/>
      <c r="D178" s="120"/>
      <c r="E178" s="179"/>
      <c r="F178" s="179"/>
      <c r="G178" s="179"/>
      <c r="H178" s="179"/>
      <c r="I178" s="180"/>
      <c r="J178" s="151"/>
      <c r="K178" s="15"/>
      <c r="L178" s="151"/>
      <c r="M178" s="151"/>
      <c r="N178" s="151"/>
      <c r="O178" s="151"/>
    </row>
    <row r="179" spans="2:15" ht="21" x14ac:dyDescent="0.3">
      <c r="B179" s="151"/>
      <c r="C179" s="178"/>
      <c r="D179" s="120"/>
      <c r="E179" s="179"/>
      <c r="F179" s="179"/>
      <c r="G179" s="179"/>
      <c r="H179" s="179"/>
      <c r="I179" s="180"/>
      <c r="J179" s="151"/>
      <c r="K179" s="15"/>
      <c r="L179" s="151"/>
      <c r="M179" s="151"/>
      <c r="N179" s="151"/>
      <c r="O179" s="151"/>
    </row>
    <row r="180" spans="2:15" ht="21" x14ac:dyDescent="0.3">
      <c r="B180" s="151"/>
      <c r="C180" s="178"/>
      <c r="D180" s="120"/>
      <c r="E180" s="179"/>
      <c r="F180" s="179"/>
      <c r="G180" s="179"/>
      <c r="H180" s="179"/>
      <c r="I180" s="180"/>
      <c r="J180" s="151"/>
      <c r="K180" s="15"/>
      <c r="L180" s="151"/>
      <c r="M180" s="151"/>
      <c r="N180" s="151"/>
      <c r="O180" s="151"/>
    </row>
    <row r="181" spans="2:15" ht="21" x14ac:dyDescent="0.3">
      <c r="B181" s="151"/>
      <c r="C181" s="178"/>
      <c r="D181" s="120"/>
      <c r="E181" s="179"/>
      <c r="F181" s="179"/>
      <c r="G181" s="179"/>
      <c r="H181" s="179"/>
      <c r="I181" s="180"/>
      <c r="J181" s="151"/>
      <c r="K181" s="15"/>
      <c r="L181" s="151"/>
      <c r="M181" s="151"/>
      <c r="N181" s="151"/>
      <c r="O181" s="151"/>
    </row>
    <row r="182" spans="2:15" ht="21" x14ac:dyDescent="0.3">
      <c r="B182" s="151"/>
      <c r="C182" s="178"/>
      <c r="D182" s="120"/>
      <c r="E182" s="179"/>
      <c r="F182" s="179"/>
      <c r="G182" s="179"/>
      <c r="H182" s="179"/>
      <c r="I182" s="180"/>
      <c r="J182" s="151"/>
      <c r="K182" s="15"/>
      <c r="L182" s="151"/>
      <c r="M182" s="151"/>
      <c r="N182" s="151"/>
      <c r="O182" s="151"/>
    </row>
    <row r="183" spans="2:15" ht="21" x14ac:dyDescent="0.3">
      <c r="B183" s="151"/>
      <c r="C183" s="178"/>
      <c r="D183" s="120"/>
      <c r="E183" s="179"/>
      <c r="F183" s="179"/>
      <c r="G183" s="179"/>
      <c r="H183" s="179"/>
      <c r="I183" s="180"/>
      <c r="J183" s="151"/>
      <c r="K183" s="15"/>
      <c r="L183" s="151"/>
      <c r="M183" s="151"/>
      <c r="N183" s="151"/>
      <c r="O183" s="151"/>
    </row>
    <row r="184" spans="2:15" ht="21" x14ac:dyDescent="0.3">
      <c r="B184" s="151"/>
      <c r="C184" s="178"/>
      <c r="D184" s="120"/>
      <c r="E184" s="179"/>
      <c r="F184" s="179"/>
      <c r="G184" s="179"/>
      <c r="H184" s="179"/>
      <c r="I184" s="180"/>
      <c r="J184" s="151"/>
      <c r="K184" s="15"/>
      <c r="L184" s="151"/>
      <c r="M184" s="151"/>
      <c r="N184" s="151"/>
      <c r="O184" s="151"/>
    </row>
    <row r="185" spans="2:15" ht="21" x14ac:dyDescent="0.3">
      <c r="B185" s="151"/>
      <c r="C185" s="178"/>
      <c r="D185" s="120"/>
      <c r="E185" s="179"/>
      <c r="F185" s="179"/>
      <c r="G185" s="179"/>
      <c r="H185" s="179"/>
      <c r="I185" s="180"/>
      <c r="J185" s="151"/>
      <c r="K185" s="15"/>
      <c r="L185" s="151"/>
      <c r="M185" s="151"/>
      <c r="N185" s="151"/>
      <c r="O185" s="151"/>
    </row>
    <row r="186" spans="2:15" ht="21" x14ac:dyDescent="0.3">
      <c r="B186" s="151"/>
      <c r="C186" s="178"/>
      <c r="D186" s="120"/>
      <c r="E186" s="179"/>
      <c r="F186" s="179"/>
      <c r="G186" s="179"/>
      <c r="H186" s="179"/>
      <c r="I186" s="180"/>
      <c r="J186" s="151"/>
      <c r="K186" s="15"/>
      <c r="L186" s="151"/>
      <c r="M186" s="151"/>
      <c r="N186" s="151"/>
      <c r="O186" s="151"/>
    </row>
    <row r="187" spans="2:15" ht="21" x14ac:dyDescent="0.3">
      <c r="B187" s="151"/>
      <c r="C187" s="178"/>
      <c r="D187" s="120"/>
      <c r="E187" s="179"/>
      <c r="F187" s="179"/>
      <c r="G187" s="179"/>
      <c r="H187" s="179"/>
      <c r="I187" s="180"/>
      <c r="J187" s="151"/>
      <c r="K187" s="15"/>
      <c r="L187" s="151"/>
      <c r="M187" s="151"/>
      <c r="N187" s="151"/>
      <c r="O187" s="151"/>
    </row>
    <row r="188" spans="2:15" ht="21" x14ac:dyDescent="0.3">
      <c r="B188" s="151"/>
      <c r="C188" s="178"/>
      <c r="D188" s="120"/>
      <c r="E188" s="179"/>
      <c r="F188" s="179"/>
      <c r="G188" s="179"/>
      <c r="H188" s="179"/>
      <c r="I188" s="180"/>
      <c r="J188" s="151"/>
      <c r="K188" s="15"/>
      <c r="L188" s="151"/>
      <c r="M188" s="151"/>
      <c r="N188" s="151"/>
      <c r="O188" s="151"/>
    </row>
    <row r="189" spans="2:15" ht="21" x14ac:dyDescent="0.3">
      <c r="B189" s="151"/>
      <c r="C189" s="178"/>
      <c r="D189" s="120"/>
      <c r="E189" s="179"/>
      <c r="F189" s="179"/>
      <c r="G189" s="179"/>
      <c r="H189" s="179"/>
      <c r="I189" s="180"/>
      <c r="J189" s="151"/>
      <c r="K189" s="15"/>
      <c r="L189" s="151"/>
      <c r="M189" s="151"/>
      <c r="N189" s="151"/>
      <c r="O189" s="151"/>
    </row>
    <row r="190" spans="2:15" ht="21" x14ac:dyDescent="0.3">
      <c r="B190" s="151"/>
      <c r="C190" s="178"/>
      <c r="D190" s="120"/>
      <c r="E190" s="179"/>
      <c r="F190" s="179"/>
      <c r="G190" s="179"/>
      <c r="H190" s="179"/>
      <c r="I190" s="180"/>
      <c r="J190" s="151"/>
      <c r="K190" s="15"/>
      <c r="L190" s="151"/>
      <c r="M190" s="151"/>
      <c r="N190" s="151"/>
      <c r="O190" s="151"/>
    </row>
    <row r="191" spans="2:15" ht="21" x14ac:dyDescent="0.3">
      <c r="B191" s="151"/>
      <c r="C191" s="178"/>
      <c r="D191" s="120"/>
      <c r="E191" s="179"/>
      <c r="F191" s="179"/>
      <c r="G191" s="179"/>
      <c r="H191" s="179"/>
      <c r="I191" s="180"/>
      <c r="J191" s="151"/>
      <c r="K191" s="15"/>
      <c r="L191" s="151"/>
      <c r="M191" s="151"/>
      <c r="N191" s="151"/>
      <c r="O191" s="151"/>
    </row>
    <row r="192" spans="2:15" ht="21" x14ac:dyDescent="0.3">
      <c r="B192" s="151"/>
      <c r="C192" s="178"/>
      <c r="D192" s="120"/>
      <c r="E192" s="179"/>
      <c r="F192" s="179"/>
      <c r="G192" s="179"/>
      <c r="H192" s="179"/>
      <c r="I192" s="180"/>
      <c r="J192" s="151"/>
      <c r="K192" s="15"/>
      <c r="L192" s="151"/>
      <c r="M192" s="151"/>
      <c r="N192" s="151"/>
      <c r="O192" s="151"/>
    </row>
    <row r="193" spans="2:15" ht="21" x14ac:dyDescent="0.3">
      <c r="B193" s="151"/>
      <c r="C193" s="178"/>
      <c r="D193" s="120"/>
      <c r="E193" s="179"/>
      <c r="F193" s="179"/>
      <c r="G193" s="179"/>
      <c r="H193" s="179"/>
      <c r="I193" s="180"/>
      <c r="J193" s="151"/>
      <c r="K193" s="15"/>
      <c r="L193" s="151"/>
      <c r="M193" s="151"/>
      <c r="N193" s="151"/>
      <c r="O193" s="151"/>
    </row>
    <row r="194" spans="2:15" ht="21" x14ac:dyDescent="0.3">
      <c r="B194" s="151"/>
      <c r="C194" s="178"/>
      <c r="D194" s="120"/>
      <c r="E194" s="179"/>
      <c r="F194" s="179"/>
      <c r="G194" s="179"/>
      <c r="H194" s="179"/>
      <c r="I194" s="180"/>
      <c r="J194" s="151"/>
      <c r="K194" s="15"/>
      <c r="L194" s="151"/>
      <c r="M194" s="151"/>
      <c r="N194" s="151"/>
      <c r="O194" s="151"/>
    </row>
    <row r="195" spans="2:15" ht="21" x14ac:dyDescent="0.3">
      <c r="B195" s="151"/>
      <c r="C195" s="178"/>
      <c r="D195" s="120"/>
      <c r="E195" s="179"/>
      <c r="F195" s="179"/>
      <c r="G195" s="179"/>
      <c r="H195" s="179"/>
      <c r="I195" s="180"/>
      <c r="J195" s="151"/>
      <c r="K195" s="15"/>
      <c r="L195" s="151"/>
      <c r="M195" s="151"/>
      <c r="N195" s="151"/>
      <c r="O195" s="151"/>
    </row>
    <row r="196" spans="2:15" ht="21" x14ac:dyDescent="0.3">
      <c r="B196" s="151"/>
      <c r="C196" s="178"/>
      <c r="D196" s="120"/>
      <c r="E196" s="179"/>
      <c r="F196" s="179"/>
      <c r="G196" s="179"/>
      <c r="H196" s="179"/>
      <c r="I196" s="180"/>
      <c r="J196" s="151"/>
      <c r="K196" s="15"/>
      <c r="L196" s="151"/>
      <c r="M196" s="151"/>
      <c r="N196" s="151"/>
      <c r="O196" s="151"/>
    </row>
    <row r="197" spans="2:15" ht="21" x14ac:dyDescent="0.3">
      <c r="B197" s="151"/>
      <c r="C197" s="178"/>
      <c r="D197" s="120"/>
      <c r="E197" s="179"/>
      <c r="F197" s="179"/>
      <c r="G197" s="179"/>
      <c r="H197" s="179"/>
      <c r="I197" s="180"/>
      <c r="J197" s="151"/>
      <c r="K197" s="15"/>
      <c r="L197" s="151"/>
      <c r="M197" s="151"/>
      <c r="N197" s="151"/>
      <c r="O197" s="151"/>
    </row>
    <row r="198" spans="2:15" ht="21" x14ac:dyDescent="0.3">
      <c r="B198" s="151"/>
      <c r="C198" s="178"/>
      <c r="D198" s="120"/>
      <c r="E198" s="179"/>
      <c r="F198" s="179"/>
      <c r="G198" s="179"/>
      <c r="H198" s="179"/>
      <c r="I198" s="180"/>
      <c r="J198" s="151"/>
      <c r="K198" s="15"/>
      <c r="L198" s="151"/>
      <c r="M198" s="151"/>
      <c r="N198" s="151"/>
      <c r="O198" s="151"/>
    </row>
    <row r="199" spans="2:15" ht="21" x14ac:dyDescent="0.3">
      <c r="B199" s="151"/>
      <c r="C199" s="178"/>
      <c r="D199" s="120"/>
      <c r="E199" s="179"/>
      <c r="F199" s="179"/>
      <c r="G199" s="179"/>
      <c r="H199" s="179"/>
      <c r="I199" s="180"/>
      <c r="J199" s="151"/>
      <c r="K199" s="15"/>
      <c r="L199" s="151"/>
      <c r="M199" s="151"/>
      <c r="N199" s="151"/>
      <c r="O199" s="151"/>
    </row>
    <row r="200" spans="2:15" ht="21" x14ac:dyDescent="0.3">
      <c r="B200" s="151"/>
      <c r="C200" s="178"/>
      <c r="D200" s="120"/>
      <c r="E200" s="179"/>
      <c r="F200" s="179"/>
      <c r="G200" s="179"/>
      <c r="H200" s="179"/>
      <c r="I200" s="180"/>
      <c r="J200" s="151"/>
      <c r="K200" s="15"/>
      <c r="L200" s="151"/>
      <c r="M200" s="151"/>
      <c r="N200" s="151"/>
      <c r="O200" s="151"/>
    </row>
    <row r="201" spans="2:15" ht="21" x14ac:dyDescent="0.3">
      <c r="B201" s="151"/>
      <c r="C201" s="178"/>
      <c r="D201" s="120"/>
      <c r="E201" s="179"/>
      <c r="F201" s="179"/>
      <c r="G201" s="179"/>
      <c r="H201" s="179"/>
      <c r="I201" s="180"/>
      <c r="J201" s="151"/>
      <c r="K201" s="15"/>
      <c r="L201" s="151"/>
      <c r="M201" s="151"/>
      <c r="N201" s="151"/>
      <c r="O201" s="151"/>
    </row>
    <row r="202" spans="2:15" ht="21" x14ac:dyDescent="0.3">
      <c r="B202" s="151"/>
      <c r="C202" s="178"/>
      <c r="D202" s="120"/>
      <c r="E202" s="179"/>
      <c r="F202" s="179"/>
      <c r="G202" s="179"/>
      <c r="H202" s="179"/>
      <c r="I202" s="180"/>
      <c r="J202" s="151"/>
      <c r="K202" s="15"/>
      <c r="L202" s="151"/>
      <c r="M202" s="151"/>
      <c r="N202" s="151"/>
      <c r="O202" s="151"/>
    </row>
    <row r="203" spans="2:15" ht="21" x14ac:dyDescent="0.3">
      <c r="B203" s="151"/>
      <c r="C203" s="178"/>
      <c r="D203" s="120"/>
      <c r="E203" s="179"/>
      <c r="F203" s="179"/>
      <c r="G203" s="179"/>
      <c r="H203" s="179"/>
      <c r="I203" s="180"/>
      <c r="J203" s="151"/>
      <c r="K203" s="15"/>
      <c r="L203" s="151"/>
      <c r="M203" s="151"/>
      <c r="N203" s="151"/>
      <c r="O203" s="151"/>
    </row>
    <row r="204" spans="2:15" ht="21" x14ac:dyDescent="0.3">
      <c r="B204" s="151"/>
      <c r="C204" s="178"/>
      <c r="D204" s="120"/>
      <c r="E204" s="179"/>
      <c r="F204" s="179"/>
      <c r="G204" s="179"/>
      <c r="H204" s="179"/>
      <c r="I204" s="180"/>
      <c r="J204" s="151"/>
      <c r="K204" s="15"/>
      <c r="L204" s="151"/>
      <c r="M204" s="151"/>
      <c r="N204" s="151"/>
      <c r="O204" s="151"/>
    </row>
    <row r="205" spans="2:15" ht="21" x14ac:dyDescent="0.3">
      <c r="B205" s="151"/>
      <c r="C205" s="178"/>
      <c r="D205" s="120"/>
      <c r="E205" s="179"/>
      <c r="F205" s="179"/>
      <c r="G205" s="179"/>
      <c r="H205" s="179"/>
      <c r="I205" s="180"/>
      <c r="J205" s="151"/>
      <c r="K205" s="15"/>
      <c r="L205" s="151"/>
      <c r="M205" s="151"/>
      <c r="N205" s="151"/>
      <c r="O205" s="151"/>
    </row>
    <row r="206" spans="2:15" ht="21" x14ac:dyDescent="0.3">
      <c r="B206" s="151"/>
      <c r="C206" s="178"/>
      <c r="D206" s="120"/>
      <c r="E206" s="179"/>
      <c r="F206" s="179"/>
      <c r="G206" s="179"/>
      <c r="H206" s="179"/>
      <c r="I206" s="180"/>
      <c r="J206" s="151"/>
      <c r="K206" s="15"/>
      <c r="L206" s="151"/>
      <c r="M206" s="151"/>
      <c r="N206" s="151"/>
      <c r="O206" s="151"/>
    </row>
    <row r="207" spans="2:15" ht="21" x14ac:dyDescent="0.3">
      <c r="B207" s="151"/>
      <c r="C207" s="178"/>
      <c r="D207" s="120"/>
      <c r="E207" s="179"/>
      <c r="F207" s="179"/>
      <c r="G207" s="179"/>
      <c r="H207" s="179"/>
      <c r="I207" s="180"/>
      <c r="J207" s="151"/>
      <c r="K207" s="15"/>
      <c r="L207" s="151"/>
      <c r="M207" s="151"/>
      <c r="N207" s="151"/>
      <c r="O207" s="151"/>
    </row>
    <row r="208" spans="2:15" ht="21" x14ac:dyDescent="0.3">
      <c r="B208" s="151"/>
      <c r="C208" s="178"/>
      <c r="D208" s="120"/>
      <c r="E208" s="179"/>
      <c r="F208" s="179"/>
      <c r="G208" s="179"/>
      <c r="H208" s="179"/>
      <c r="I208" s="180"/>
      <c r="J208" s="151"/>
      <c r="K208" s="15"/>
      <c r="L208" s="151"/>
      <c r="M208" s="151"/>
      <c r="N208" s="151"/>
      <c r="O208" s="151"/>
    </row>
    <row r="209" spans="2:15" ht="21" x14ac:dyDescent="0.3">
      <c r="B209" s="151"/>
      <c r="C209" s="178"/>
      <c r="D209" s="120"/>
      <c r="E209" s="179"/>
      <c r="F209" s="179"/>
      <c r="G209" s="179"/>
      <c r="H209" s="179"/>
      <c r="I209" s="180"/>
      <c r="J209" s="151"/>
      <c r="K209" s="15"/>
      <c r="L209" s="151"/>
      <c r="M209" s="151"/>
      <c r="N209" s="151"/>
      <c r="O209" s="151"/>
    </row>
    <row r="210" spans="2:15" ht="21" x14ac:dyDescent="0.3">
      <c r="B210" s="151"/>
      <c r="C210" s="178"/>
      <c r="D210" s="120"/>
      <c r="E210" s="179"/>
      <c r="F210" s="179"/>
      <c r="G210" s="179"/>
      <c r="H210" s="179"/>
      <c r="I210" s="180"/>
      <c r="J210" s="151"/>
      <c r="K210" s="15"/>
      <c r="L210" s="151"/>
      <c r="M210" s="151"/>
      <c r="N210" s="151"/>
      <c r="O210" s="151"/>
    </row>
    <row r="211" spans="2:15" ht="21" x14ac:dyDescent="0.3">
      <c r="B211" s="151"/>
      <c r="C211" s="178"/>
      <c r="D211" s="120"/>
      <c r="E211" s="179"/>
      <c r="F211" s="179"/>
      <c r="G211" s="179"/>
      <c r="H211" s="179"/>
      <c r="I211" s="180"/>
      <c r="J211" s="151"/>
      <c r="K211" s="15"/>
      <c r="L211" s="151"/>
      <c r="M211" s="151"/>
      <c r="N211" s="151"/>
      <c r="O211" s="151"/>
    </row>
    <row r="212" spans="2:15" ht="21" x14ac:dyDescent="0.3">
      <c r="B212" s="151"/>
      <c r="C212" s="178"/>
      <c r="D212" s="120"/>
      <c r="E212" s="179"/>
      <c r="F212" s="179"/>
      <c r="G212" s="179"/>
      <c r="H212" s="179"/>
      <c r="I212" s="180"/>
      <c r="J212" s="151"/>
      <c r="K212" s="15"/>
      <c r="L212" s="151"/>
      <c r="M212" s="151"/>
      <c r="N212" s="151"/>
      <c r="O212" s="151"/>
    </row>
    <row r="213" spans="2:15" ht="21" x14ac:dyDescent="0.3">
      <c r="B213" s="151"/>
      <c r="C213" s="178"/>
      <c r="D213" s="120"/>
      <c r="E213" s="179"/>
      <c r="F213" s="179"/>
      <c r="G213" s="179"/>
      <c r="H213" s="179"/>
      <c r="I213" s="180"/>
      <c r="J213" s="151"/>
      <c r="K213" s="15"/>
      <c r="L213" s="151"/>
      <c r="M213" s="151"/>
      <c r="N213" s="151"/>
      <c r="O213" s="151"/>
    </row>
    <row r="214" spans="2:15" ht="21" x14ac:dyDescent="0.3">
      <c r="B214" s="151"/>
      <c r="C214" s="178"/>
      <c r="D214" s="120"/>
      <c r="E214" s="179"/>
      <c r="F214" s="179"/>
      <c r="G214" s="179"/>
      <c r="H214" s="179"/>
      <c r="I214" s="180"/>
      <c r="J214" s="151"/>
      <c r="K214" s="15"/>
      <c r="L214" s="151"/>
      <c r="M214" s="151"/>
      <c r="N214" s="151"/>
      <c r="O214" s="151"/>
    </row>
    <row r="215" spans="2:15" ht="21" x14ac:dyDescent="0.3">
      <c r="B215" s="151"/>
      <c r="C215" s="178"/>
      <c r="D215" s="120"/>
      <c r="E215" s="179"/>
      <c r="F215" s="179"/>
      <c r="G215" s="179"/>
      <c r="H215" s="179"/>
      <c r="I215" s="180"/>
      <c r="J215" s="151"/>
      <c r="K215" s="15"/>
      <c r="L215" s="151"/>
      <c r="M215" s="151"/>
      <c r="N215" s="151"/>
      <c r="O215" s="151"/>
    </row>
    <row r="216" spans="2:15" ht="21" x14ac:dyDescent="0.3">
      <c r="B216" s="151"/>
      <c r="C216" s="178"/>
      <c r="D216" s="120"/>
      <c r="E216" s="179"/>
      <c r="F216" s="179"/>
      <c r="G216" s="179"/>
      <c r="H216" s="179"/>
      <c r="I216" s="180"/>
      <c r="J216" s="151"/>
      <c r="K216" s="15"/>
      <c r="L216" s="151"/>
      <c r="M216" s="151"/>
      <c r="N216" s="151"/>
      <c r="O216" s="151"/>
    </row>
    <row r="217" spans="2:15" thickBot="1" x14ac:dyDescent="0.35">
      <c r="B217" s="181"/>
      <c r="C217" s="178"/>
      <c r="D217" s="120"/>
      <c r="E217" s="179"/>
      <c r="F217" s="179"/>
      <c r="G217" s="179"/>
      <c r="H217" s="179"/>
      <c r="I217" s="180"/>
      <c r="J217" s="151"/>
      <c r="K217" s="15"/>
      <c r="L217" s="151"/>
      <c r="M217" s="151"/>
      <c r="N217" s="151"/>
      <c r="O217" s="151"/>
    </row>
    <row r="218" spans="2:15" thickBot="1" x14ac:dyDescent="0.35">
      <c r="C218" s="178"/>
      <c r="D218" s="120"/>
      <c r="E218" s="179"/>
      <c r="F218" s="179"/>
      <c r="G218" s="179"/>
      <c r="H218" s="179"/>
      <c r="I218" s="180"/>
      <c r="J218" s="151"/>
      <c r="K218" s="15"/>
      <c r="L218" s="151"/>
      <c r="M218" s="151"/>
      <c r="N218" s="151"/>
      <c r="O218" s="151"/>
    </row>
    <row r="219" spans="2:15" thickBot="1" x14ac:dyDescent="0.35">
      <c r="C219" s="178"/>
      <c r="D219" s="120"/>
      <c r="E219" s="179"/>
      <c r="F219" s="179"/>
      <c r="G219" s="179"/>
      <c r="H219" s="179"/>
      <c r="I219" s="180"/>
      <c r="J219" s="151"/>
      <c r="K219" s="15"/>
      <c r="L219" s="151"/>
      <c r="M219" s="151"/>
      <c r="N219" s="151"/>
      <c r="O219" s="151"/>
    </row>
    <row r="220" spans="2:15" thickBot="1" x14ac:dyDescent="0.35">
      <c r="C220" s="178"/>
      <c r="D220" s="120"/>
      <c r="E220" s="179"/>
      <c r="F220" s="179"/>
      <c r="G220" s="179"/>
      <c r="H220" s="179"/>
      <c r="I220" s="180"/>
      <c r="J220" s="151"/>
      <c r="K220" s="15"/>
      <c r="L220" s="151"/>
      <c r="M220" s="151"/>
      <c r="N220" s="151"/>
      <c r="O220" s="151"/>
    </row>
    <row r="221" spans="2:15" thickBot="1" x14ac:dyDescent="0.35">
      <c r="C221" s="178"/>
      <c r="D221" s="120"/>
      <c r="E221" s="179"/>
      <c r="F221" s="179"/>
      <c r="G221" s="179"/>
      <c r="H221" s="179"/>
      <c r="I221" s="180"/>
      <c r="J221" s="151"/>
      <c r="K221" s="15"/>
      <c r="L221" s="151"/>
      <c r="M221" s="151"/>
      <c r="N221" s="151"/>
      <c r="O221" s="151"/>
    </row>
    <row r="222" spans="2:15" thickBot="1" x14ac:dyDescent="0.35">
      <c r="C222" s="178"/>
      <c r="D222" s="120"/>
      <c r="E222" s="179"/>
      <c r="F222" s="179"/>
      <c r="G222" s="179"/>
      <c r="H222" s="179"/>
      <c r="I222" s="180"/>
      <c r="J222" s="151"/>
      <c r="K222" s="15"/>
      <c r="L222" s="151"/>
      <c r="M222" s="151"/>
      <c r="N222" s="151"/>
      <c r="O222" s="151"/>
    </row>
    <row r="223" spans="2:15" thickBot="1" x14ac:dyDescent="0.35">
      <c r="C223" s="178"/>
      <c r="D223" s="120"/>
      <c r="E223" s="179"/>
      <c r="F223" s="179"/>
      <c r="G223" s="179"/>
      <c r="H223" s="179"/>
      <c r="I223" s="180"/>
      <c r="J223" s="151"/>
      <c r="K223" s="15"/>
      <c r="L223" s="151"/>
      <c r="M223" s="151"/>
      <c r="N223" s="151"/>
      <c r="O223" s="151"/>
    </row>
    <row r="224" spans="2:15" thickBot="1" x14ac:dyDescent="0.35">
      <c r="C224" s="178"/>
      <c r="D224" s="120"/>
      <c r="E224" s="179"/>
      <c r="F224" s="179"/>
      <c r="G224" s="179"/>
      <c r="H224" s="179"/>
      <c r="I224" s="180"/>
      <c r="J224" s="151"/>
      <c r="K224" s="15"/>
      <c r="L224" s="151"/>
      <c r="M224" s="151"/>
      <c r="N224" s="151"/>
      <c r="O224" s="151"/>
    </row>
    <row r="225" spans="3:15" thickBot="1" x14ac:dyDescent="0.35">
      <c r="C225" s="178"/>
      <c r="D225" s="120"/>
      <c r="E225" s="179"/>
      <c r="F225" s="179"/>
      <c r="G225" s="179"/>
      <c r="H225" s="179"/>
      <c r="I225" s="180"/>
      <c r="J225" s="151"/>
      <c r="K225" s="15"/>
      <c r="L225" s="151"/>
      <c r="M225" s="151"/>
      <c r="N225" s="151"/>
      <c r="O225" s="151"/>
    </row>
    <row r="226" spans="3:15" thickBot="1" x14ac:dyDescent="0.35">
      <c r="C226" s="178"/>
      <c r="D226" s="120"/>
      <c r="E226" s="179"/>
      <c r="F226" s="179"/>
      <c r="G226" s="179"/>
      <c r="H226" s="179"/>
      <c r="I226" s="180"/>
      <c r="J226" s="151"/>
      <c r="K226" s="15"/>
      <c r="L226" s="151"/>
      <c r="M226" s="151"/>
      <c r="N226" s="151"/>
      <c r="O226" s="151"/>
    </row>
    <row r="227" spans="3:15" thickBot="1" x14ac:dyDescent="0.35">
      <c r="C227" s="178"/>
      <c r="D227" s="120"/>
      <c r="E227" s="179"/>
      <c r="F227" s="179"/>
      <c r="G227" s="179"/>
      <c r="H227" s="179"/>
      <c r="I227" s="180"/>
      <c r="J227" s="151"/>
      <c r="K227" s="15"/>
      <c r="L227" s="151"/>
      <c r="M227" s="151"/>
      <c r="N227" s="151"/>
      <c r="O227" s="151"/>
    </row>
    <row r="228" spans="3:15" thickBot="1" x14ac:dyDescent="0.35">
      <c r="C228" s="178"/>
      <c r="D228" s="120"/>
      <c r="E228" s="179"/>
      <c r="F228" s="179"/>
      <c r="G228" s="179"/>
      <c r="H228" s="179"/>
      <c r="I228" s="180"/>
      <c r="J228" s="151"/>
      <c r="K228" s="15"/>
      <c r="L228" s="151"/>
      <c r="M228" s="151"/>
      <c r="N228" s="151"/>
      <c r="O228" s="151"/>
    </row>
    <row r="229" spans="3:15" thickBot="1" x14ac:dyDescent="0.35">
      <c r="C229" s="178"/>
      <c r="D229" s="120"/>
      <c r="E229" s="179"/>
      <c r="F229" s="179"/>
      <c r="G229" s="179"/>
      <c r="H229" s="179"/>
      <c r="I229" s="180"/>
      <c r="J229" s="151"/>
      <c r="K229" s="15"/>
      <c r="L229" s="151"/>
      <c r="M229" s="151"/>
      <c r="N229" s="151"/>
      <c r="O229" s="151"/>
    </row>
    <row r="230" spans="3:15" thickBot="1" x14ac:dyDescent="0.35">
      <c r="C230" s="178"/>
      <c r="D230" s="120"/>
      <c r="E230" s="179"/>
      <c r="F230" s="179"/>
      <c r="G230" s="179"/>
      <c r="H230" s="179"/>
      <c r="I230" s="180"/>
      <c r="J230" s="151"/>
      <c r="K230" s="15"/>
      <c r="L230" s="151"/>
      <c r="M230" s="151"/>
      <c r="N230" s="151"/>
      <c r="O230" s="151"/>
    </row>
    <row r="231" spans="3:15" thickBot="1" x14ac:dyDescent="0.35">
      <c r="C231" s="178"/>
      <c r="D231" s="120"/>
      <c r="E231" s="179"/>
      <c r="F231" s="179"/>
      <c r="G231" s="179"/>
      <c r="H231" s="179"/>
      <c r="I231" s="180"/>
      <c r="J231" s="151"/>
      <c r="K231" s="15"/>
      <c r="L231" s="151"/>
      <c r="M231" s="151"/>
      <c r="N231" s="151"/>
      <c r="O231" s="151"/>
    </row>
    <row r="232" spans="3:15" thickBot="1" x14ac:dyDescent="0.35">
      <c r="C232" s="178"/>
      <c r="D232" s="120"/>
      <c r="E232" s="179"/>
      <c r="F232" s="179"/>
      <c r="G232" s="179"/>
      <c r="H232" s="179"/>
      <c r="I232" s="180"/>
      <c r="J232" s="151"/>
      <c r="K232" s="15"/>
      <c r="L232" s="151"/>
      <c r="M232" s="151"/>
      <c r="N232" s="151"/>
      <c r="O232" s="151"/>
    </row>
    <row r="233" spans="3:15" thickBot="1" x14ac:dyDescent="0.35">
      <c r="C233" s="178"/>
      <c r="D233" s="120"/>
      <c r="E233" s="179"/>
      <c r="F233" s="179"/>
      <c r="G233" s="179"/>
      <c r="H233" s="179"/>
      <c r="I233" s="180"/>
      <c r="J233" s="151"/>
      <c r="K233" s="15"/>
      <c r="L233" s="151"/>
      <c r="M233" s="151"/>
      <c r="N233" s="151"/>
      <c r="O233" s="151"/>
    </row>
    <row r="234" spans="3:15" thickBot="1" x14ac:dyDescent="0.35">
      <c r="C234" s="178"/>
      <c r="D234" s="120"/>
      <c r="E234" s="179"/>
      <c r="F234" s="179"/>
      <c r="G234" s="179"/>
      <c r="H234" s="179"/>
      <c r="I234" s="180"/>
      <c r="J234" s="151"/>
      <c r="K234" s="15"/>
      <c r="L234" s="151"/>
      <c r="M234" s="151"/>
      <c r="N234" s="151"/>
      <c r="O234" s="151"/>
    </row>
    <row r="235" spans="3:15" thickBot="1" x14ac:dyDescent="0.35">
      <c r="C235" s="178"/>
      <c r="D235" s="120"/>
      <c r="E235" s="179"/>
      <c r="F235" s="179"/>
      <c r="G235" s="179"/>
      <c r="H235" s="179"/>
      <c r="I235" s="180"/>
      <c r="J235" s="151"/>
      <c r="K235" s="15"/>
      <c r="L235" s="151"/>
      <c r="M235" s="151"/>
      <c r="N235" s="151"/>
      <c r="O235" s="151"/>
    </row>
    <row r="236" spans="3:15" thickBot="1" x14ac:dyDescent="0.35">
      <c r="C236" s="178"/>
      <c r="D236" s="120"/>
      <c r="E236" s="179"/>
      <c r="F236" s="179"/>
      <c r="G236" s="179"/>
      <c r="H236" s="179"/>
      <c r="I236" s="180"/>
      <c r="J236" s="151"/>
      <c r="K236" s="15"/>
      <c r="L236" s="151"/>
      <c r="M236" s="151"/>
      <c r="N236" s="151"/>
      <c r="O236" s="151"/>
    </row>
    <row r="237" spans="3:15" thickBot="1" x14ac:dyDescent="0.35">
      <c r="C237" s="178"/>
      <c r="D237" s="120"/>
      <c r="E237" s="179"/>
      <c r="F237" s="179"/>
      <c r="G237" s="179"/>
      <c r="H237" s="179"/>
      <c r="I237" s="180"/>
      <c r="J237" s="151"/>
      <c r="K237" s="15"/>
      <c r="L237" s="151"/>
      <c r="M237" s="151"/>
      <c r="N237" s="151"/>
      <c r="O237" s="151"/>
    </row>
    <row r="238" spans="3:15" thickBot="1" x14ac:dyDescent="0.35">
      <c r="C238" s="178"/>
      <c r="D238" s="120"/>
      <c r="E238" s="179"/>
      <c r="F238" s="179"/>
      <c r="G238" s="179"/>
      <c r="H238" s="179"/>
      <c r="I238" s="180"/>
      <c r="J238" s="151"/>
      <c r="K238" s="15"/>
      <c r="L238" s="151"/>
      <c r="M238" s="151"/>
      <c r="N238" s="151"/>
      <c r="O238" s="151"/>
    </row>
    <row r="239" spans="3:15" thickBot="1" x14ac:dyDescent="0.35">
      <c r="C239" s="178"/>
      <c r="D239" s="120"/>
      <c r="E239" s="179"/>
      <c r="F239" s="179"/>
      <c r="G239" s="179"/>
      <c r="H239" s="179"/>
      <c r="I239" s="180"/>
      <c r="J239" s="151"/>
      <c r="K239" s="15"/>
      <c r="L239" s="151"/>
      <c r="M239" s="151"/>
      <c r="N239" s="151"/>
      <c r="O239" s="151"/>
    </row>
    <row r="240" spans="3:15" thickBot="1" x14ac:dyDescent="0.35">
      <c r="C240" s="178"/>
      <c r="D240" s="120"/>
      <c r="E240" s="179"/>
      <c r="F240" s="179"/>
      <c r="G240" s="179"/>
      <c r="H240" s="179"/>
      <c r="I240" s="180"/>
      <c r="J240" s="151"/>
      <c r="K240" s="15"/>
      <c r="L240" s="151"/>
      <c r="M240" s="151"/>
      <c r="N240" s="151"/>
      <c r="O240" s="151"/>
    </row>
    <row r="241" spans="3:15" thickBot="1" x14ac:dyDescent="0.35">
      <c r="C241" s="178"/>
      <c r="D241" s="120"/>
      <c r="E241" s="179"/>
      <c r="F241" s="179"/>
      <c r="G241" s="179"/>
      <c r="H241" s="179"/>
      <c r="I241" s="180"/>
      <c r="J241" s="151"/>
      <c r="K241" s="15"/>
      <c r="L241" s="151"/>
      <c r="M241" s="151"/>
      <c r="N241" s="151"/>
      <c r="O241" s="151"/>
    </row>
    <row r="242" spans="3:15" thickBot="1" x14ac:dyDescent="0.35">
      <c r="C242" s="178"/>
      <c r="D242" s="120"/>
      <c r="E242" s="179"/>
      <c r="F242" s="179"/>
      <c r="G242" s="179"/>
      <c r="H242" s="179"/>
      <c r="I242" s="180"/>
      <c r="J242" s="151"/>
      <c r="K242" s="15"/>
      <c r="L242" s="151"/>
      <c r="M242" s="151"/>
      <c r="N242" s="151"/>
      <c r="O242" s="151"/>
    </row>
    <row r="243" spans="3:15" thickBot="1" x14ac:dyDescent="0.35">
      <c r="C243" s="178"/>
      <c r="D243" s="120"/>
      <c r="E243" s="179"/>
      <c r="F243" s="179"/>
      <c r="G243" s="179"/>
      <c r="H243" s="179"/>
      <c r="I243" s="180"/>
      <c r="J243" s="151"/>
      <c r="K243" s="15"/>
      <c r="L243" s="151"/>
      <c r="M243" s="151"/>
      <c r="N243" s="151"/>
      <c r="O243" s="151"/>
    </row>
    <row r="244" spans="3:15" thickBot="1" x14ac:dyDescent="0.35">
      <c r="C244" s="178"/>
      <c r="D244" s="120"/>
      <c r="E244" s="179"/>
      <c r="F244" s="179"/>
      <c r="G244" s="179"/>
      <c r="H244" s="179"/>
      <c r="I244" s="180"/>
      <c r="J244" s="151"/>
      <c r="K244" s="15"/>
      <c r="L244" s="151"/>
      <c r="M244" s="151"/>
      <c r="N244" s="151"/>
      <c r="O244" s="151"/>
    </row>
    <row r="245" spans="3:15" thickBot="1" x14ac:dyDescent="0.35">
      <c r="C245" s="178"/>
      <c r="D245" s="120"/>
      <c r="E245" s="179"/>
      <c r="F245" s="179"/>
      <c r="G245" s="179"/>
      <c r="H245" s="179"/>
      <c r="I245" s="180"/>
      <c r="J245" s="151"/>
      <c r="K245" s="15"/>
      <c r="L245" s="151"/>
      <c r="M245" s="151"/>
      <c r="N245" s="151"/>
      <c r="O245" s="151"/>
    </row>
    <row r="246" spans="3:15" thickBot="1" x14ac:dyDescent="0.35">
      <c r="C246" s="178"/>
      <c r="D246" s="120"/>
      <c r="E246" s="179"/>
      <c r="F246" s="179"/>
      <c r="G246" s="179"/>
      <c r="H246" s="179"/>
      <c r="I246" s="180"/>
      <c r="J246" s="151"/>
      <c r="K246" s="15"/>
      <c r="L246" s="151"/>
      <c r="M246" s="151"/>
      <c r="N246" s="151"/>
      <c r="O246" s="151"/>
    </row>
    <row r="247" spans="3:15" thickBot="1" x14ac:dyDescent="0.35">
      <c r="C247" s="178"/>
      <c r="D247" s="120"/>
      <c r="E247" s="179"/>
      <c r="F247" s="179"/>
      <c r="G247" s="179"/>
      <c r="H247" s="179"/>
      <c r="I247" s="180"/>
      <c r="J247" s="151"/>
      <c r="K247" s="15"/>
      <c r="L247" s="151"/>
      <c r="M247" s="151"/>
      <c r="N247" s="151"/>
      <c r="O247" s="151"/>
    </row>
    <row r="248" spans="3:15" thickBot="1" x14ac:dyDescent="0.35">
      <c r="C248" s="178"/>
      <c r="D248" s="120"/>
      <c r="E248" s="179"/>
      <c r="F248" s="179"/>
      <c r="G248" s="179"/>
      <c r="H248" s="179"/>
      <c r="I248" s="180"/>
      <c r="J248" s="151"/>
      <c r="K248" s="15"/>
      <c r="L248" s="151"/>
      <c r="M248" s="151"/>
      <c r="N248" s="151"/>
      <c r="O248" s="151"/>
    </row>
    <row r="249" spans="3:15" thickBot="1" x14ac:dyDescent="0.35">
      <c r="C249" s="178"/>
      <c r="D249" s="120"/>
      <c r="E249" s="179"/>
      <c r="F249" s="179"/>
      <c r="G249" s="179"/>
      <c r="H249" s="179"/>
      <c r="I249" s="180"/>
      <c r="J249" s="151"/>
      <c r="K249" s="15"/>
      <c r="L249" s="151"/>
      <c r="M249" s="151"/>
      <c r="N249" s="151"/>
      <c r="O249" s="151"/>
    </row>
    <row r="250" spans="3:15" thickBot="1" x14ac:dyDescent="0.35">
      <c r="C250" s="178"/>
      <c r="D250" s="120"/>
      <c r="E250" s="179"/>
      <c r="F250" s="179"/>
      <c r="G250" s="179"/>
      <c r="H250" s="179"/>
      <c r="I250" s="180"/>
      <c r="J250" s="151"/>
      <c r="K250" s="15"/>
      <c r="L250" s="151"/>
      <c r="M250" s="151"/>
      <c r="N250" s="151"/>
      <c r="O250" s="151"/>
    </row>
    <row r="251" spans="3:15" thickBot="1" x14ac:dyDescent="0.35">
      <c r="C251" s="178"/>
      <c r="D251" s="120"/>
      <c r="E251" s="179"/>
      <c r="F251" s="179"/>
      <c r="G251" s="179"/>
      <c r="H251" s="179"/>
      <c r="I251" s="180"/>
      <c r="J251" s="151"/>
      <c r="K251" s="15"/>
      <c r="L251" s="151"/>
      <c r="M251" s="151"/>
      <c r="N251" s="151"/>
      <c r="O251" s="151"/>
    </row>
    <row r="252" spans="3:15" thickBot="1" x14ac:dyDescent="0.35">
      <c r="C252" s="178"/>
      <c r="D252" s="120"/>
      <c r="E252" s="179"/>
      <c r="F252" s="179"/>
      <c r="G252" s="179"/>
      <c r="H252" s="179"/>
      <c r="I252" s="180"/>
      <c r="J252" s="151"/>
      <c r="K252" s="15"/>
      <c r="L252" s="151"/>
      <c r="M252" s="151"/>
      <c r="N252" s="151"/>
      <c r="O252" s="151"/>
    </row>
    <row r="253" spans="3:15" thickBot="1" x14ac:dyDescent="0.35">
      <c r="C253" s="178"/>
      <c r="D253" s="120"/>
      <c r="E253" s="179"/>
      <c r="F253" s="179"/>
      <c r="G253" s="179"/>
      <c r="H253" s="179"/>
      <c r="I253" s="180"/>
      <c r="J253" s="151"/>
      <c r="K253" s="15"/>
      <c r="L253" s="151"/>
      <c r="M253" s="151"/>
      <c r="N253" s="151"/>
      <c r="O253" s="151"/>
    </row>
    <row r="254" spans="3:15" thickBot="1" x14ac:dyDescent="0.35">
      <c r="C254" s="178"/>
      <c r="D254" s="120"/>
      <c r="E254" s="179"/>
      <c r="F254" s="179"/>
      <c r="G254" s="179"/>
      <c r="H254" s="179"/>
      <c r="I254" s="180"/>
      <c r="J254" s="151"/>
      <c r="K254" s="15"/>
      <c r="L254" s="151"/>
      <c r="M254" s="151"/>
      <c r="N254" s="151"/>
      <c r="O254" s="151"/>
    </row>
    <row r="255" spans="3:15" thickBot="1" x14ac:dyDescent="0.35">
      <c r="C255" s="178"/>
      <c r="D255" s="120"/>
      <c r="E255" s="179"/>
      <c r="F255" s="179"/>
      <c r="G255" s="179"/>
      <c r="H255" s="179"/>
      <c r="I255" s="180"/>
      <c r="J255" s="151"/>
      <c r="K255" s="15"/>
      <c r="L255" s="151"/>
      <c r="M255" s="151"/>
      <c r="N255" s="151"/>
      <c r="O255" s="151"/>
    </row>
    <row r="256" spans="3:15" thickBot="1" x14ac:dyDescent="0.35">
      <c r="C256" s="178"/>
      <c r="D256" s="120"/>
      <c r="E256" s="179"/>
      <c r="F256" s="179"/>
      <c r="G256" s="179"/>
      <c r="H256" s="179"/>
      <c r="I256" s="180"/>
      <c r="J256" s="151"/>
      <c r="K256" s="15"/>
      <c r="L256" s="151"/>
      <c r="M256" s="151"/>
      <c r="N256" s="151"/>
      <c r="O256" s="151"/>
    </row>
    <row r="257" spans="3:15" thickBot="1" x14ac:dyDescent="0.35">
      <c r="C257" s="178"/>
      <c r="D257" s="120"/>
      <c r="E257" s="179"/>
      <c r="F257" s="179"/>
      <c r="G257" s="179"/>
      <c r="H257" s="179"/>
      <c r="I257" s="180"/>
      <c r="J257" s="151"/>
      <c r="K257" s="15"/>
      <c r="L257" s="151"/>
      <c r="M257" s="151"/>
      <c r="N257" s="151"/>
      <c r="O257" s="151"/>
    </row>
    <row r="258" spans="3:15" thickBot="1" x14ac:dyDescent="0.35">
      <c r="C258" s="178"/>
      <c r="D258" s="120"/>
      <c r="E258" s="179"/>
      <c r="F258" s="179"/>
      <c r="G258" s="179"/>
      <c r="H258" s="179"/>
      <c r="I258" s="180"/>
      <c r="J258" s="151"/>
      <c r="K258" s="15"/>
      <c r="L258" s="151"/>
      <c r="M258" s="151"/>
      <c r="N258" s="151"/>
      <c r="O258" s="151"/>
    </row>
    <row r="259" spans="3:15" thickBot="1" x14ac:dyDescent="0.35">
      <c r="C259" s="178"/>
      <c r="D259" s="120"/>
      <c r="E259" s="179"/>
      <c r="F259" s="179"/>
      <c r="G259" s="179"/>
      <c r="H259" s="179"/>
      <c r="I259" s="180"/>
      <c r="J259" s="151"/>
      <c r="K259" s="15"/>
      <c r="L259" s="151"/>
      <c r="M259" s="151"/>
      <c r="N259" s="151"/>
      <c r="O259" s="151"/>
    </row>
    <row r="260" spans="3:15" thickBot="1" x14ac:dyDescent="0.35">
      <c r="C260" s="178"/>
      <c r="D260" s="120"/>
      <c r="E260" s="179"/>
      <c r="F260" s="179"/>
      <c r="G260" s="179"/>
      <c r="H260" s="179"/>
      <c r="I260" s="180"/>
      <c r="J260" s="151"/>
      <c r="K260" s="15"/>
      <c r="L260" s="151"/>
      <c r="M260" s="151"/>
      <c r="N260" s="151"/>
      <c r="O260" s="151"/>
    </row>
    <row r="261" spans="3:15" thickBot="1" x14ac:dyDescent="0.35">
      <c r="C261" s="178"/>
      <c r="D261" s="120"/>
      <c r="E261" s="179"/>
      <c r="F261" s="179"/>
      <c r="G261" s="179"/>
      <c r="H261" s="179"/>
      <c r="I261" s="180"/>
      <c r="J261" s="151"/>
      <c r="K261" s="15"/>
      <c r="L261" s="151"/>
      <c r="M261" s="151"/>
      <c r="N261" s="151"/>
      <c r="O261" s="151"/>
    </row>
    <row r="262" spans="3:15" thickBot="1" x14ac:dyDescent="0.35">
      <c r="C262" s="178"/>
      <c r="D262" s="120"/>
      <c r="E262" s="179"/>
      <c r="F262" s="179"/>
      <c r="G262" s="179"/>
      <c r="H262" s="179"/>
      <c r="I262" s="180"/>
      <c r="J262" s="151"/>
      <c r="K262" s="15"/>
      <c r="L262" s="151"/>
      <c r="M262" s="151"/>
      <c r="N262" s="151"/>
      <c r="O262" s="151"/>
    </row>
    <row r="263" spans="3:15" thickBot="1" x14ac:dyDescent="0.35">
      <c r="C263" s="178"/>
      <c r="D263" s="120"/>
      <c r="E263" s="179"/>
      <c r="F263" s="179"/>
      <c r="G263" s="179"/>
      <c r="H263" s="179"/>
      <c r="I263" s="180"/>
      <c r="J263" s="151"/>
      <c r="K263" s="15"/>
      <c r="L263" s="151"/>
      <c r="M263" s="151"/>
      <c r="N263" s="151"/>
      <c r="O263" s="151"/>
    </row>
    <row r="264" spans="3:15" thickBot="1" x14ac:dyDescent="0.35">
      <c r="C264" s="178"/>
      <c r="D264" s="120"/>
      <c r="E264" s="179"/>
      <c r="F264" s="179"/>
      <c r="G264" s="179"/>
      <c r="H264" s="179"/>
      <c r="I264" s="180"/>
      <c r="J264" s="151"/>
      <c r="K264" s="15"/>
      <c r="L264" s="151"/>
      <c r="M264" s="151"/>
      <c r="N264" s="151"/>
      <c r="O264" s="151"/>
    </row>
    <row r="265" spans="3:15" thickBot="1" x14ac:dyDescent="0.35">
      <c r="C265" s="178"/>
      <c r="D265" s="120"/>
      <c r="E265" s="179"/>
      <c r="F265" s="179"/>
      <c r="G265" s="179"/>
      <c r="H265" s="179"/>
      <c r="I265" s="180"/>
      <c r="J265" s="151"/>
      <c r="K265" s="15"/>
      <c r="L265" s="151"/>
      <c r="M265" s="151"/>
      <c r="N265" s="151"/>
      <c r="O265" s="151"/>
    </row>
    <row r="266" spans="3:15" thickBot="1" x14ac:dyDescent="0.35">
      <c r="C266" s="178"/>
      <c r="D266" s="120"/>
      <c r="E266" s="179"/>
      <c r="F266" s="179"/>
      <c r="G266" s="179"/>
      <c r="H266" s="179"/>
      <c r="I266" s="180"/>
      <c r="J266" s="151"/>
      <c r="K266" s="15"/>
      <c r="L266" s="151"/>
      <c r="M266" s="151"/>
      <c r="N266" s="151"/>
      <c r="O266" s="151"/>
    </row>
    <row r="267" spans="3:15" thickBot="1" x14ac:dyDescent="0.35">
      <c r="C267" s="178"/>
      <c r="D267" s="120"/>
      <c r="E267" s="179"/>
      <c r="F267" s="179"/>
      <c r="G267" s="179"/>
      <c r="H267" s="179"/>
      <c r="I267" s="180"/>
      <c r="J267" s="151"/>
      <c r="K267" s="15"/>
      <c r="L267" s="151"/>
      <c r="M267" s="151"/>
      <c r="N267" s="151"/>
      <c r="O267" s="151"/>
    </row>
    <row r="268" spans="3:15" thickBot="1" x14ac:dyDescent="0.35">
      <c r="C268" s="178"/>
      <c r="D268" s="120"/>
      <c r="E268" s="179"/>
      <c r="F268" s="179"/>
      <c r="G268" s="179"/>
      <c r="H268" s="179"/>
      <c r="I268" s="180"/>
      <c r="J268" s="151"/>
      <c r="K268" s="15"/>
      <c r="L268" s="151"/>
      <c r="M268" s="151"/>
      <c r="N268" s="151"/>
      <c r="O268" s="151"/>
    </row>
    <row r="269" spans="3:15" thickBot="1" x14ac:dyDescent="0.35">
      <c r="C269" s="178"/>
      <c r="D269" s="120"/>
      <c r="E269" s="179"/>
      <c r="F269" s="179"/>
      <c r="G269" s="179"/>
      <c r="H269" s="179"/>
      <c r="I269" s="180"/>
      <c r="J269" s="151"/>
      <c r="K269" s="15"/>
      <c r="L269" s="151"/>
      <c r="M269" s="151"/>
      <c r="N269" s="151"/>
      <c r="O269" s="151"/>
    </row>
    <row r="270" spans="3:15" thickBot="1" x14ac:dyDescent="0.35">
      <c r="C270" s="178"/>
      <c r="D270" s="120"/>
      <c r="E270" s="179"/>
      <c r="F270" s="179"/>
      <c r="G270" s="179"/>
      <c r="H270" s="179"/>
      <c r="I270" s="180"/>
      <c r="J270" s="151"/>
      <c r="K270" s="15"/>
      <c r="L270" s="151"/>
      <c r="M270" s="151"/>
      <c r="N270" s="151"/>
      <c r="O270" s="151"/>
    </row>
    <row r="271" spans="3:15" thickBot="1" x14ac:dyDescent="0.35">
      <c r="C271" s="178"/>
      <c r="D271" s="120"/>
      <c r="E271" s="179"/>
      <c r="F271" s="179"/>
      <c r="G271" s="179"/>
      <c r="H271" s="179"/>
      <c r="I271" s="180"/>
      <c r="J271" s="151"/>
      <c r="K271" s="15"/>
      <c r="L271" s="151"/>
      <c r="M271" s="151"/>
      <c r="N271" s="151"/>
      <c r="O271" s="151"/>
    </row>
    <row r="272" spans="3:15" thickBot="1" x14ac:dyDescent="0.35">
      <c r="C272" s="178"/>
      <c r="D272" s="120"/>
      <c r="E272" s="179"/>
      <c r="F272" s="179"/>
      <c r="G272" s="179"/>
      <c r="H272" s="179"/>
      <c r="I272" s="180"/>
      <c r="J272" s="151"/>
      <c r="K272" s="15"/>
      <c r="L272" s="151"/>
      <c r="M272" s="151"/>
      <c r="N272" s="151"/>
      <c r="O272" s="151"/>
    </row>
    <row r="273" spans="3:15" thickBot="1" x14ac:dyDescent="0.35">
      <c r="C273" s="178"/>
      <c r="D273" s="120"/>
      <c r="E273" s="179"/>
      <c r="F273" s="179"/>
      <c r="G273" s="179"/>
      <c r="H273" s="179"/>
      <c r="I273" s="180"/>
      <c r="J273" s="151"/>
      <c r="K273" s="15"/>
      <c r="L273" s="151"/>
      <c r="M273" s="151"/>
      <c r="N273" s="151"/>
      <c r="O273" s="151"/>
    </row>
    <row r="274" spans="3:15" thickBot="1" x14ac:dyDescent="0.35">
      <c r="C274" s="178"/>
      <c r="D274" s="120"/>
      <c r="E274" s="179"/>
      <c r="F274" s="179"/>
      <c r="G274" s="179"/>
      <c r="H274" s="179"/>
      <c r="I274" s="180"/>
      <c r="J274" s="151"/>
      <c r="K274" s="15"/>
      <c r="L274" s="151"/>
      <c r="M274" s="151"/>
      <c r="N274" s="151"/>
      <c r="O274" s="151"/>
    </row>
    <row r="275" spans="3:15" thickBot="1" x14ac:dyDescent="0.35">
      <c r="C275" s="178"/>
      <c r="D275" s="120"/>
      <c r="E275" s="179"/>
      <c r="F275" s="179"/>
      <c r="G275" s="179"/>
      <c r="H275" s="179"/>
      <c r="I275" s="180"/>
      <c r="J275" s="151"/>
      <c r="K275" s="15"/>
      <c r="L275" s="151"/>
      <c r="M275" s="151"/>
      <c r="N275" s="151"/>
      <c r="O275" s="151"/>
    </row>
    <row r="276" spans="3:15" thickBot="1" x14ac:dyDescent="0.35">
      <c r="C276" s="178"/>
      <c r="D276" s="120"/>
      <c r="E276" s="179"/>
      <c r="F276" s="179"/>
      <c r="G276" s="179"/>
      <c r="H276" s="179"/>
      <c r="I276" s="180"/>
      <c r="J276" s="151"/>
      <c r="K276" s="15"/>
      <c r="L276" s="151"/>
      <c r="M276" s="151"/>
      <c r="N276" s="151"/>
      <c r="O276" s="151"/>
    </row>
    <row r="277" spans="3:15" thickBot="1" x14ac:dyDescent="0.35">
      <c r="C277" s="178"/>
      <c r="D277" s="120"/>
      <c r="E277" s="179"/>
      <c r="F277" s="179"/>
      <c r="G277" s="179"/>
      <c r="H277" s="179"/>
      <c r="I277" s="180"/>
      <c r="J277" s="151"/>
      <c r="K277" s="15"/>
      <c r="L277" s="151"/>
      <c r="M277" s="151"/>
      <c r="N277" s="151"/>
      <c r="O277" s="151"/>
    </row>
    <row r="278" spans="3:15" thickBot="1" x14ac:dyDescent="0.35">
      <c r="C278" s="178"/>
      <c r="D278" s="120"/>
      <c r="E278" s="179"/>
      <c r="F278" s="179"/>
      <c r="G278" s="179"/>
      <c r="H278" s="179"/>
      <c r="I278" s="180"/>
      <c r="J278" s="151"/>
      <c r="K278" s="15"/>
      <c r="L278" s="151"/>
      <c r="M278" s="151"/>
      <c r="N278" s="151"/>
      <c r="O278" s="151"/>
    </row>
    <row r="279" spans="3:15" thickBot="1" x14ac:dyDescent="0.35">
      <c r="C279" s="178"/>
      <c r="D279" s="120"/>
      <c r="E279" s="179"/>
      <c r="F279" s="179"/>
      <c r="G279" s="179"/>
      <c r="H279" s="179"/>
      <c r="I279" s="180"/>
      <c r="J279" s="151"/>
      <c r="K279" s="15"/>
      <c r="L279" s="151"/>
      <c r="M279" s="151"/>
      <c r="N279" s="151"/>
      <c r="O279" s="151"/>
    </row>
    <row r="280" spans="3:15" thickBot="1" x14ac:dyDescent="0.35">
      <c r="C280" s="178"/>
      <c r="D280" s="120"/>
      <c r="E280" s="179"/>
      <c r="F280" s="179"/>
      <c r="G280" s="179"/>
      <c r="H280" s="179"/>
      <c r="I280" s="180"/>
      <c r="J280" s="151"/>
      <c r="K280" s="15"/>
      <c r="L280" s="151"/>
      <c r="M280" s="151"/>
      <c r="N280" s="151"/>
      <c r="O280" s="151"/>
    </row>
    <row r="281" spans="3:15" thickBot="1" x14ac:dyDescent="0.35">
      <c r="C281" s="178"/>
      <c r="D281" s="120"/>
      <c r="E281" s="179"/>
      <c r="F281" s="179"/>
      <c r="G281" s="179"/>
      <c r="H281" s="179"/>
      <c r="I281" s="180"/>
      <c r="J281" s="151"/>
      <c r="K281" s="15"/>
      <c r="L281" s="151"/>
      <c r="M281" s="151"/>
      <c r="N281" s="151"/>
      <c r="O281" s="151"/>
    </row>
    <row r="282" spans="3:15" thickBot="1" x14ac:dyDescent="0.35">
      <c r="C282" s="178"/>
      <c r="D282" s="120"/>
      <c r="E282" s="179"/>
      <c r="F282" s="179"/>
      <c r="G282" s="179"/>
      <c r="H282" s="179"/>
      <c r="I282" s="180"/>
      <c r="J282" s="151"/>
      <c r="K282" s="15"/>
      <c r="L282" s="151"/>
      <c r="M282" s="151"/>
      <c r="N282" s="151"/>
      <c r="O282" s="151"/>
    </row>
    <row r="283" spans="3:15" thickBot="1" x14ac:dyDescent="0.35">
      <c r="C283" s="178"/>
      <c r="D283" s="120"/>
      <c r="E283" s="179"/>
      <c r="F283" s="179"/>
      <c r="G283" s="179"/>
      <c r="H283" s="179"/>
      <c r="I283" s="180"/>
      <c r="J283" s="151"/>
      <c r="K283" s="15"/>
      <c r="L283" s="151"/>
      <c r="M283" s="151"/>
      <c r="N283" s="151"/>
      <c r="O283" s="151"/>
    </row>
    <row r="284" spans="3:15" thickBot="1" x14ac:dyDescent="0.35">
      <c r="C284" s="178"/>
      <c r="D284" s="120"/>
      <c r="E284" s="179"/>
      <c r="F284" s="179"/>
      <c r="G284" s="179"/>
      <c r="H284" s="179"/>
      <c r="I284" s="180"/>
      <c r="J284" s="151"/>
      <c r="K284" s="15"/>
      <c r="L284" s="151"/>
      <c r="M284" s="151"/>
      <c r="N284" s="151"/>
      <c r="O284" s="151"/>
    </row>
    <row r="285" spans="3:15" thickBot="1" x14ac:dyDescent="0.35">
      <c r="C285" s="178"/>
      <c r="D285" s="120"/>
      <c r="E285" s="179"/>
      <c r="F285" s="179"/>
      <c r="G285" s="179"/>
      <c r="H285" s="179"/>
      <c r="I285" s="180"/>
      <c r="J285" s="151"/>
      <c r="K285" s="15"/>
      <c r="L285" s="151"/>
      <c r="M285" s="151"/>
      <c r="N285" s="151"/>
      <c r="O285" s="151"/>
    </row>
    <row r="286" spans="3:15" thickBot="1" x14ac:dyDescent="0.35">
      <c r="C286" s="178"/>
      <c r="D286" s="120"/>
      <c r="E286" s="179"/>
      <c r="F286" s="179"/>
      <c r="G286" s="179"/>
      <c r="H286" s="179"/>
      <c r="I286" s="180"/>
      <c r="J286" s="151"/>
      <c r="K286" s="15"/>
      <c r="L286" s="151"/>
      <c r="M286" s="151"/>
      <c r="N286" s="151"/>
      <c r="O286" s="151"/>
    </row>
    <row r="287" spans="3:15" thickBot="1" x14ac:dyDescent="0.35">
      <c r="C287" s="178"/>
      <c r="D287" s="120"/>
      <c r="E287" s="179"/>
      <c r="F287" s="179"/>
      <c r="G287" s="179"/>
      <c r="H287" s="179"/>
      <c r="I287" s="180"/>
      <c r="J287" s="151"/>
      <c r="K287" s="15"/>
      <c r="L287" s="151"/>
      <c r="M287" s="151"/>
      <c r="N287" s="151"/>
      <c r="O287" s="151"/>
    </row>
    <row r="288" spans="3:15" thickBot="1" x14ac:dyDescent="0.35">
      <c r="C288" s="178"/>
      <c r="D288" s="120"/>
      <c r="E288" s="179"/>
      <c r="F288" s="179"/>
      <c r="G288" s="179"/>
      <c r="H288" s="179"/>
      <c r="I288" s="180"/>
      <c r="J288" s="151"/>
      <c r="K288" s="15"/>
      <c r="L288" s="151"/>
      <c r="M288" s="151"/>
      <c r="N288" s="151"/>
      <c r="O288" s="151"/>
    </row>
    <row r="289" spans="3:15" thickBot="1" x14ac:dyDescent="0.35">
      <c r="C289" s="178"/>
      <c r="D289" s="120"/>
      <c r="E289" s="179"/>
      <c r="F289" s="179"/>
      <c r="G289" s="179"/>
      <c r="H289" s="179"/>
      <c r="I289" s="180"/>
      <c r="J289" s="151"/>
      <c r="K289" s="15"/>
      <c r="L289" s="151"/>
      <c r="M289" s="151"/>
      <c r="N289" s="151"/>
      <c r="O289" s="151"/>
    </row>
    <row r="290" spans="3:15" thickBot="1" x14ac:dyDescent="0.35">
      <c r="C290" s="178"/>
      <c r="D290" s="120"/>
      <c r="E290" s="179"/>
      <c r="F290" s="179"/>
      <c r="G290" s="179"/>
      <c r="H290" s="179"/>
      <c r="I290" s="180"/>
      <c r="J290" s="151"/>
      <c r="K290" s="15"/>
      <c r="L290" s="151"/>
      <c r="M290" s="151"/>
      <c r="N290" s="151"/>
      <c r="O290" s="151"/>
    </row>
    <row r="291" spans="3:15" thickBot="1" x14ac:dyDescent="0.35">
      <c r="C291" s="178"/>
      <c r="D291" s="120"/>
      <c r="E291" s="179"/>
      <c r="F291" s="179"/>
      <c r="G291" s="179"/>
      <c r="H291" s="179"/>
      <c r="I291" s="180"/>
      <c r="J291" s="151"/>
      <c r="K291" s="15"/>
      <c r="L291" s="151"/>
      <c r="M291" s="151"/>
      <c r="N291" s="151"/>
      <c r="O291" s="151"/>
    </row>
    <row r="292" spans="3:15" thickBot="1" x14ac:dyDescent="0.35">
      <c r="C292" s="178"/>
      <c r="D292" s="120"/>
      <c r="E292" s="179"/>
      <c r="F292" s="179"/>
      <c r="G292" s="179"/>
      <c r="H292" s="179"/>
      <c r="I292" s="180"/>
      <c r="J292" s="151"/>
      <c r="K292" s="15"/>
      <c r="L292" s="151"/>
      <c r="M292" s="151"/>
      <c r="N292" s="151"/>
      <c r="O292" s="151"/>
    </row>
    <row r="293" spans="3:15" thickBot="1" x14ac:dyDescent="0.35">
      <c r="C293" s="178"/>
      <c r="D293" s="120"/>
      <c r="E293" s="179"/>
      <c r="F293" s="179"/>
      <c r="G293" s="179"/>
      <c r="H293" s="179"/>
      <c r="I293" s="180"/>
      <c r="J293" s="151"/>
      <c r="K293" s="15"/>
      <c r="L293" s="151"/>
      <c r="M293" s="151"/>
      <c r="N293" s="151"/>
      <c r="O293" s="151"/>
    </row>
    <row r="294" spans="3:15" thickBot="1" x14ac:dyDescent="0.35">
      <c r="C294" s="178"/>
      <c r="D294" s="120"/>
      <c r="E294" s="179"/>
      <c r="F294" s="179"/>
      <c r="G294" s="179"/>
      <c r="H294" s="179"/>
      <c r="I294" s="180"/>
      <c r="J294" s="151"/>
      <c r="K294" s="15"/>
      <c r="L294" s="151"/>
      <c r="M294" s="151"/>
      <c r="N294" s="151"/>
      <c r="O294" s="151"/>
    </row>
    <row r="295" spans="3:15" thickBot="1" x14ac:dyDescent="0.35">
      <c r="C295" s="178"/>
      <c r="D295" s="120"/>
      <c r="E295" s="179"/>
      <c r="F295" s="179"/>
      <c r="G295" s="179"/>
      <c r="H295" s="179"/>
      <c r="I295" s="180"/>
      <c r="J295" s="151"/>
      <c r="K295" s="15"/>
      <c r="L295" s="151"/>
      <c r="M295" s="151"/>
      <c r="N295" s="151"/>
      <c r="O295" s="151"/>
    </row>
    <row r="296" spans="3:15" thickBot="1" x14ac:dyDescent="0.35">
      <c r="C296" s="178"/>
      <c r="D296" s="120"/>
      <c r="E296" s="179"/>
      <c r="F296" s="179"/>
      <c r="G296" s="179"/>
      <c r="H296" s="179"/>
      <c r="I296" s="180"/>
      <c r="J296" s="151"/>
      <c r="K296" s="15"/>
      <c r="L296" s="151"/>
      <c r="M296" s="151"/>
      <c r="N296" s="151"/>
      <c r="O296" s="151"/>
    </row>
    <row r="297" spans="3:15" thickBot="1" x14ac:dyDescent="0.35">
      <c r="C297" s="178"/>
      <c r="D297" s="120"/>
      <c r="E297" s="179"/>
      <c r="F297" s="179"/>
      <c r="G297" s="179"/>
      <c r="H297" s="179"/>
      <c r="I297" s="180"/>
      <c r="J297" s="151"/>
      <c r="K297" s="15"/>
      <c r="L297" s="151"/>
      <c r="M297" s="151"/>
      <c r="N297" s="151"/>
      <c r="O297" s="151"/>
    </row>
    <row r="298" spans="3:15" thickBot="1" x14ac:dyDescent="0.35">
      <c r="C298" s="178"/>
      <c r="D298" s="120"/>
      <c r="E298" s="179"/>
      <c r="F298" s="179"/>
      <c r="G298" s="179"/>
      <c r="H298" s="179"/>
      <c r="I298" s="180"/>
      <c r="J298" s="151"/>
      <c r="K298" s="15"/>
      <c r="L298" s="151"/>
      <c r="M298" s="151"/>
      <c r="N298" s="151"/>
      <c r="O298" s="151"/>
    </row>
    <row r="299" spans="3:15" thickBot="1" x14ac:dyDescent="0.35">
      <c r="C299" s="178"/>
      <c r="D299" s="120"/>
      <c r="E299" s="179"/>
      <c r="F299" s="179"/>
      <c r="G299" s="179"/>
      <c r="H299" s="179"/>
      <c r="I299" s="180"/>
      <c r="J299" s="151"/>
      <c r="K299" s="15"/>
      <c r="L299" s="151"/>
      <c r="M299" s="151"/>
      <c r="N299" s="151"/>
      <c r="O299" s="151"/>
    </row>
    <row r="300" spans="3:15" thickBot="1" x14ac:dyDescent="0.35">
      <c r="C300" s="178"/>
      <c r="D300" s="120"/>
      <c r="E300" s="179"/>
      <c r="F300" s="179"/>
      <c r="G300" s="179"/>
      <c r="H300" s="179"/>
      <c r="I300" s="180"/>
      <c r="J300" s="151"/>
      <c r="K300" s="15"/>
      <c r="L300" s="151"/>
      <c r="M300" s="151"/>
      <c r="N300" s="151"/>
      <c r="O300" s="151"/>
    </row>
    <row r="301" spans="3:15" thickBot="1" x14ac:dyDescent="0.35">
      <c r="C301" s="178"/>
      <c r="D301" s="120"/>
      <c r="E301" s="179"/>
      <c r="F301" s="179"/>
      <c r="G301" s="179"/>
      <c r="H301" s="179"/>
      <c r="I301" s="180"/>
      <c r="J301" s="151"/>
      <c r="K301" s="15"/>
      <c r="L301" s="151"/>
      <c r="M301" s="151"/>
      <c r="N301" s="151"/>
      <c r="O301" s="151"/>
    </row>
    <row r="302" spans="3:15" thickBot="1" x14ac:dyDescent="0.35">
      <c r="C302" s="178"/>
      <c r="D302" s="120"/>
      <c r="E302" s="179"/>
      <c r="F302" s="179"/>
      <c r="G302" s="179"/>
      <c r="H302" s="179"/>
      <c r="I302" s="180"/>
      <c r="J302" s="151"/>
      <c r="K302" s="15"/>
      <c r="L302" s="151"/>
      <c r="M302" s="151"/>
      <c r="N302" s="151"/>
      <c r="O302" s="151"/>
    </row>
    <row r="303" spans="3:15" thickBot="1" x14ac:dyDescent="0.35">
      <c r="C303" s="178"/>
      <c r="D303" s="120"/>
      <c r="E303" s="179"/>
      <c r="F303" s="179"/>
      <c r="G303" s="179"/>
      <c r="H303" s="179"/>
      <c r="I303" s="180"/>
      <c r="J303" s="151"/>
      <c r="K303" s="15"/>
      <c r="L303" s="151"/>
      <c r="M303" s="151"/>
      <c r="N303" s="151"/>
      <c r="O303" s="151"/>
    </row>
    <row r="304" spans="3:15" thickBot="1" x14ac:dyDescent="0.35">
      <c r="C304" s="178"/>
      <c r="D304" s="120"/>
      <c r="E304" s="179"/>
      <c r="F304" s="179"/>
      <c r="G304" s="179"/>
      <c r="H304" s="179"/>
      <c r="I304" s="180"/>
      <c r="J304" s="151"/>
      <c r="K304" s="15"/>
      <c r="L304" s="151"/>
      <c r="M304" s="151"/>
      <c r="N304" s="151"/>
      <c r="O304" s="151"/>
    </row>
    <row r="305" spans="3:15" thickBot="1" x14ac:dyDescent="0.35">
      <c r="C305" s="178"/>
      <c r="D305" s="120"/>
      <c r="E305" s="179"/>
      <c r="F305" s="179"/>
      <c r="G305" s="179"/>
      <c r="H305" s="179"/>
      <c r="I305" s="180"/>
      <c r="J305" s="151"/>
      <c r="K305" s="15"/>
      <c r="L305" s="151"/>
      <c r="M305" s="151"/>
      <c r="N305" s="151"/>
      <c r="O305" s="151"/>
    </row>
    <row r="306" spans="3:15" thickBot="1" x14ac:dyDescent="0.35">
      <c r="C306" s="178"/>
      <c r="D306" s="120"/>
      <c r="E306" s="179"/>
      <c r="F306" s="179"/>
      <c r="G306" s="179"/>
      <c r="H306" s="179"/>
      <c r="I306" s="180"/>
      <c r="J306" s="151"/>
      <c r="K306" s="15"/>
      <c r="L306" s="151"/>
      <c r="M306" s="151"/>
      <c r="N306" s="151"/>
      <c r="O306" s="151"/>
    </row>
    <row r="307" spans="3:15" thickBot="1" x14ac:dyDescent="0.35">
      <c r="C307" s="178"/>
      <c r="D307" s="120"/>
      <c r="E307" s="179"/>
      <c r="F307" s="179"/>
      <c r="G307" s="179"/>
      <c r="H307" s="179"/>
      <c r="I307" s="180"/>
      <c r="J307" s="151"/>
      <c r="K307" s="15"/>
      <c r="L307" s="151"/>
      <c r="M307" s="151"/>
      <c r="N307" s="151"/>
      <c r="O307" s="151"/>
    </row>
    <row r="308" spans="3:15" thickBot="1" x14ac:dyDescent="0.35">
      <c r="C308" s="178"/>
      <c r="D308" s="120"/>
      <c r="E308" s="179"/>
      <c r="F308" s="179"/>
      <c r="G308" s="179"/>
      <c r="H308" s="179"/>
      <c r="I308" s="180"/>
      <c r="J308" s="151"/>
      <c r="K308" s="15"/>
      <c r="L308" s="151"/>
      <c r="M308" s="151"/>
      <c r="N308" s="151"/>
      <c r="O308" s="151"/>
    </row>
    <row r="309" spans="3:15" thickBot="1" x14ac:dyDescent="0.35">
      <c r="C309" s="178"/>
      <c r="D309" s="120"/>
      <c r="E309" s="179"/>
      <c r="F309" s="179"/>
      <c r="G309" s="179"/>
      <c r="H309" s="179"/>
      <c r="I309" s="180"/>
      <c r="J309" s="151"/>
      <c r="K309" s="15"/>
      <c r="L309" s="151"/>
      <c r="M309" s="151"/>
      <c r="N309" s="151"/>
      <c r="O309" s="151"/>
    </row>
    <row r="310" spans="3:15" thickBot="1" x14ac:dyDescent="0.35">
      <c r="C310" s="178"/>
      <c r="D310" s="120"/>
      <c r="E310" s="179"/>
      <c r="F310" s="179"/>
      <c r="G310" s="179"/>
      <c r="H310" s="179"/>
      <c r="I310" s="180"/>
      <c r="J310" s="151"/>
      <c r="K310" s="15"/>
      <c r="L310" s="151"/>
      <c r="M310" s="151"/>
      <c r="N310" s="151"/>
      <c r="O310" s="151"/>
    </row>
    <row r="311" spans="3:15" thickBot="1" x14ac:dyDescent="0.35">
      <c r="C311" s="178"/>
      <c r="D311" s="120"/>
      <c r="E311" s="179"/>
      <c r="F311" s="179"/>
      <c r="G311" s="179"/>
      <c r="H311" s="179"/>
      <c r="I311" s="180"/>
      <c r="J311" s="151"/>
      <c r="K311" s="15"/>
      <c r="L311" s="151"/>
      <c r="M311" s="151"/>
      <c r="N311" s="151"/>
      <c r="O311" s="151"/>
    </row>
    <row r="312" spans="3:15" thickBot="1" x14ac:dyDescent="0.35">
      <c r="C312" s="178"/>
      <c r="D312" s="120"/>
      <c r="E312" s="179"/>
      <c r="F312" s="179"/>
      <c r="G312" s="179"/>
      <c r="H312" s="179"/>
      <c r="I312" s="180"/>
      <c r="J312" s="151"/>
      <c r="K312" s="15"/>
      <c r="L312" s="151"/>
      <c r="M312" s="151"/>
      <c r="N312" s="151"/>
      <c r="O312" s="151"/>
    </row>
    <row r="313" spans="3:15" thickBot="1" x14ac:dyDescent="0.35">
      <c r="C313" s="178"/>
      <c r="D313" s="120"/>
      <c r="E313" s="179"/>
      <c r="F313" s="179"/>
      <c r="G313" s="179"/>
      <c r="H313" s="179"/>
      <c r="I313" s="180"/>
      <c r="J313" s="151"/>
      <c r="K313" s="15"/>
      <c r="L313" s="151"/>
      <c r="M313" s="151"/>
      <c r="N313" s="151"/>
      <c r="O313" s="151"/>
    </row>
    <row r="314" spans="3:15" thickBot="1" x14ac:dyDescent="0.35">
      <c r="C314" s="178"/>
      <c r="D314" s="120"/>
      <c r="E314" s="179"/>
      <c r="F314" s="179"/>
      <c r="G314" s="179"/>
      <c r="H314" s="179"/>
      <c r="I314" s="180"/>
      <c r="J314" s="151"/>
      <c r="K314" s="15"/>
      <c r="L314" s="151"/>
      <c r="M314" s="151"/>
      <c r="N314" s="151"/>
      <c r="O314" s="151"/>
    </row>
    <row r="315" spans="3:15" thickBot="1" x14ac:dyDescent="0.35">
      <c r="C315" s="178"/>
      <c r="D315" s="120"/>
      <c r="E315" s="179"/>
      <c r="F315" s="179"/>
      <c r="G315" s="179"/>
      <c r="H315" s="179"/>
      <c r="I315" s="180"/>
      <c r="J315" s="151"/>
      <c r="K315" s="15"/>
      <c r="L315" s="151"/>
      <c r="M315" s="151"/>
      <c r="N315" s="151"/>
      <c r="O315" s="151"/>
    </row>
    <row r="316" spans="3:15" thickBot="1" x14ac:dyDescent="0.35">
      <c r="C316" s="178"/>
      <c r="D316" s="120"/>
      <c r="E316" s="179"/>
      <c r="F316" s="179"/>
      <c r="G316" s="179"/>
      <c r="H316" s="179"/>
      <c r="I316" s="180"/>
      <c r="J316" s="151"/>
      <c r="K316" s="15"/>
      <c r="L316" s="151"/>
      <c r="M316" s="151"/>
      <c r="N316" s="151"/>
      <c r="O316" s="151"/>
    </row>
    <row r="317" spans="3:15" thickBot="1" x14ac:dyDescent="0.35">
      <c r="C317" s="178"/>
      <c r="D317" s="120"/>
      <c r="E317" s="179"/>
      <c r="F317" s="179"/>
      <c r="G317" s="179"/>
      <c r="H317" s="179"/>
      <c r="I317" s="180"/>
      <c r="J317" s="151"/>
      <c r="K317" s="15"/>
      <c r="L317" s="151"/>
      <c r="M317" s="151"/>
      <c r="N317" s="151"/>
      <c r="O317" s="151"/>
    </row>
    <row r="318" spans="3:15" thickBot="1" x14ac:dyDescent="0.35">
      <c r="C318" s="178"/>
      <c r="D318" s="120"/>
      <c r="E318" s="179"/>
      <c r="F318" s="179"/>
      <c r="G318" s="179"/>
      <c r="H318" s="179"/>
      <c r="I318" s="180"/>
      <c r="J318" s="151"/>
      <c r="K318" s="15"/>
      <c r="L318" s="151"/>
      <c r="M318" s="151"/>
      <c r="N318" s="151"/>
      <c r="O318" s="151"/>
    </row>
    <row r="319" spans="3:15" thickBot="1" x14ac:dyDescent="0.35">
      <c r="C319" s="178"/>
      <c r="D319" s="120"/>
      <c r="E319" s="179"/>
      <c r="F319" s="179"/>
      <c r="G319" s="179"/>
      <c r="H319" s="179"/>
      <c r="I319" s="180"/>
      <c r="J319" s="151"/>
      <c r="K319" s="15"/>
      <c r="L319" s="151"/>
      <c r="M319" s="151"/>
      <c r="N319" s="151"/>
      <c r="O319" s="151"/>
    </row>
    <row r="320" spans="3:15" thickBot="1" x14ac:dyDescent="0.35">
      <c r="C320" s="178"/>
      <c r="D320" s="120"/>
      <c r="E320" s="179"/>
      <c r="F320" s="179"/>
      <c r="G320" s="179"/>
      <c r="H320" s="179"/>
      <c r="I320" s="180"/>
      <c r="J320" s="151"/>
      <c r="K320" s="15"/>
      <c r="L320" s="151"/>
      <c r="M320" s="151"/>
      <c r="N320" s="151"/>
      <c r="O320" s="151"/>
    </row>
    <row r="321" spans="3:15" thickBot="1" x14ac:dyDescent="0.35">
      <c r="C321" s="178"/>
      <c r="D321" s="120"/>
      <c r="E321" s="179"/>
      <c r="F321" s="179"/>
      <c r="G321" s="179"/>
      <c r="H321" s="179"/>
      <c r="I321" s="180"/>
      <c r="J321" s="151"/>
      <c r="K321" s="15"/>
      <c r="L321" s="151"/>
      <c r="M321" s="151"/>
      <c r="N321" s="151"/>
      <c r="O321" s="151"/>
    </row>
    <row r="322" spans="3:15" thickBot="1" x14ac:dyDescent="0.35">
      <c r="C322" s="178"/>
      <c r="D322" s="120"/>
      <c r="E322" s="179"/>
      <c r="F322" s="179"/>
      <c r="G322" s="179"/>
      <c r="H322" s="179"/>
      <c r="I322" s="180"/>
      <c r="J322" s="151"/>
      <c r="K322" s="15"/>
      <c r="L322" s="151"/>
      <c r="M322" s="151"/>
      <c r="N322" s="151"/>
      <c r="O322" s="151"/>
    </row>
    <row r="323" spans="3:15" thickBot="1" x14ac:dyDescent="0.35">
      <c r="C323" s="178"/>
      <c r="D323" s="120"/>
      <c r="E323" s="179"/>
      <c r="F323" s="179"/>
      <c r="G323" s="179"/>
      <c r="H323" s="179"/>
      <c r="I323" s="180"/>
      <c r="J323" s="151"/>
      <c r="K323" s="15"/>
      <c r="L323" s="151"/>
      <c r="M323" s="151"/>
      <c r="N323" s="151"/>
      <c r="O323" s="151"/>
    </row>
    <row r="324" spans="3:15" thickBot="1" x14ac:dyDescent="0.35">
      <c r="C324" s="178"/>
      <c r="D324" s="120"/>
      <c r="E324" s="179"/>
      <c r="F324" s="179"/>
      <c r="G324" s="179"/>
      <c r="H324" s="179"/>
      <c r="I324" s="180"/>
      <c r="J324" s="151"/>
      <c r="K324" s="15"/>
      <c r="L324" s="151"/>
      <c r="M324" s="151"/>
      <c r="N324" s="151"/>
      <c r="O324" s="151"/>
    </row>
    <row r="325" spans="3:15" thickBot="1" x14ac:dyDescent="0.35">
      <c r="C325" s="178"/>
      <c r="D325" s="120"/>
      <c r="E325" s="179"/>
      <c r="F325" s="179"/>
      <c r="G325" s="179"/>
      <c r="H325" s="179"/>
      <c r="I325" s="180"/>
      <c r="J325" s="151"/>
      <c r="K325" s="15"/>
      <c r="L325" s="151"/>
      <c r="M325" s="151"/>
      <c r="N325" s="151"/>
      <c r="O325" s="151"/>
    </row>
    <row r="326" spans="3:15" thickBot="1" x14ac:dyDescent="0.35">
      <c r="C326" s="178"/>
      <c r="D326" s="120"/>
      <c r="E326" s="179"/>
      <c r="F326" s="179"/>
      <c r="G326" s="179"/>
      <c r="H326" s="179"/>
      <c r="I326" s="180"/>
      <c r="J326" s="151"/>
      <c r="K326" s="15"/>
      <c r="L326" s="151"/>
      <c r="M326" s="151"/>
      <c r="N326" s="151"/>
      <c r="O326" s="151"/>
    </row>
    <row r="327" spans="3:15" thickBot="1" x14ac:dyDescent="0.35">
      <c r="C327" s="178"/>
      <c r="D327" s="120"/>
      <c r="E327" s="179"/>
      <c r="F327" s="179"/>
      <c r="G327" s="179"/>
      <c r="H327" s="179"/>
      <c r="I327" s="180"/>
      <c r="J327" s="151"/>
      <c r="K327" s="15"/>
      <c r="L327" s="151"/>
      <c r="M327" s="151"/>
      <c r="N327" s="151"/>
      <c r="O327" s="151"/>
    </row>
    <row r="328" spans="3:15" thickBot="1" x14ac:dyDescent="0.35">
      <c r="C328" s="178"/>
      <c r="D328" s="120"/>
      <c r="E328" s="179"/>
      <c r="F328" s="179"/>
      <c r="G328" s="179"/>
      <c r="H328" s="179"/>
      <c r="I328" s="180"/>
      <c r="J328" s="151"/>
      <c r="K328" s="15"/>
      <c r="L328" s="151"/>
      <c r="M328" s="151"/>
      <c r="N328" s="151"/>
      <c r="O328" s="151"/>
    </row>
    <row r="329" spans="3:15" thickBot="1" x14ac:dyDescent="0.35">
      <c r="C329" s="178"/>
      <c r="D329" s="120"/>
      <c r="E329" s="179"/>
      <c r="F329" s="179"/>
      <c r="G329" s="179"/>
      <c r="H329" s="179"/>
      <c r="I329" s="180"/>
      <c r="J329" s="151"/>
      <c r="K329" s="15"/>
      <c r="L329" s="151"/>
      <c r="M329" s="151"/>
      <c r="N329" s="151"/>
      <c r="O329" s="151"/>
    </row>
    <row r="330" spans="3:15" thickBot="1" x14ac:dyDescent="0.35">
      <c r="C330" s="178"/>
      <c r="D330" s="120"/>
      <c r="E330" s="179"/>
      <c r="F330" s="179"/>
      <c r="G330" s="179"/>
      <c r="H330" s="179"/>
      <c r="I330" s="180"/>
      <c r="J330" s="151"/>
      <c r="K330" s="15"/>
      <c r="L330" s="151"/>
      <c r="M330" s="151"/>
      <c r="N330" s="151"/>
      <c r="O330" s="151"/>
    </row>
    <row r="331" spans="3:15" thickBot="1" x14ac:dyDescent="0.35">
      <c r="C331" s="178"/>
      <c r="D331" s="120"/>
      <c r="E331" s="179"/>
      <c r="F331" s="179"/>
      <c r="G331" s="179"/>
      <c r="H331" s="179"/>
      <c r="I331" s="180"/>
      <c r="J331" s="151"/>
      <c r="K331" s="15"/>
      <c r="L331" s="151"/>
      <c r="M331" s="151"/>
      <c r="N331" s="151"/>
      <c r="O331" s="151"/>
    </row>
    <row r="332" spans="3:15" thickBot="1" x14ac:dyDescent="0.35">
      <c r="C332" s="178"/>
      <c r="D332" s="120"/>
      <c r="E332" s="179"/>
      <c r="F332" s="179"/>
      <c r="G332" s="179"/>
      <c r="H332" s="179"/>
      <c r="I332" s="180"/>
      <c r="J332" s="151"/>
      <c r="K332" s="15"/>
      <c r="L332" s="151"/>
      <c r="M332" s="151"/>
      <c r="N332" s="151"/>
      <c r="O332" s="151"/>
    </row>
    <row r="333" spans="3:15" thickBot="1" x14ac:dyDescent="0.35">
      <c r="C333" s="178"/>
      <c r="D333" s="120"/>
      <c r="E333" s="179"/>
      <c r="F333" s="179"/>
      <c r="G333" s="179"/>
      <c r="H333" s="179"/>
      <c r="I333" s="180"/>
      <c r="J333" s="151"/>
      <c r="K333" s="15"/>
      <c r="L333" s="151"/>
      <c r="M333" s="151"/>
      <c r="N333" s="151"/>
      <c r="O333" s="151"/>
    </row>
    <row r="334" spans="3:15" thickBot="1" x14ac:dyDescent="0.35">
      <c r="C334" s="178"/>
      <c r="D334" s="120"/>
      <c r="E334" s="179"/>
      <c r="F334" s="179"/>
      <c r="G334" s="179"/>
      <c r="H334" s="179"/>
      <c r="I334" s="180"/>
      <c r="J334" s="151"/>
      <c r="K334" s="15"/>
      <c r="L334" s="151"/>
      <c r="M334" s="151"/>
      <c r="N334" s="151"/>
      <c r="O334" s="151"/>
    </row>
    <row r="335" spans="3:15" thickBot="1" x14ac:dyDescent="0.35">
      <c r="C335" s="178"/>
      <c r="D335" s="120"/>
      <c r="E335" s="179"/>
      <c r="F335" s="179"/>
      <c r="G335" s="179"/>
      <c r="H335" s="179"/>
      <c r="I335" s="180"/>
      <c r="J335" s="151"/>
      <c r="K335" s="15"/>
      <c r="L335" s="151"/>
      <c r="M335" s="151"/>
      <c r="N335" s="151"/>
      <c r="O335" s="151"/>
    </row>
    <row r="336" spans="3:15" thickBot="1" x14ac:dyDescent="0.35">
      <c r="C336" s="178"/>
      <c r="D336" s="120"/>
      <c r="E336" s="179"/>
      <c r="F336" s="179"/>
      <c r="G336" s="179"/>
      <c r="H336" s="179"/>
      <c r="I336" s="180"/>
      <c r="J336" s="151"/>
      <c r="K336" s="15"/>
      <c r="L336" s="151"/>
      <c r="M336" s="151"/>
      <c r="N336" s="151"/>
      <c r="O336" s="151"/>
    </row>
    <row r="337" spans="3:15" thickBot="1" x14ac:dyDescent="0.35">
      <c r="C337" s="178"/>
      <c r="D337" s="120"/>
      <c r="E337" s="179"/>
      <c r="F337" s="179"/>
      <c r="G337" s="179"/>
      <c r="H337" s="179"/>
      <c r="I337" s="180"/>
      <c r="J337" s="151"/>
      <c r="K337" s="15"/>
      <c r="L337" s="151"/>
      <c r="M337" s="151"/>
      <c r="N337" s="151"/>
      <c r="O337" s="151"/>
    </row>
    <row r="338" spans="3:15" thickBot="1" x14ac:dyDescent="0.35">
      <c r="C338" s="178"/>
      <c r="D338" s="120"/>
      <c r="E338" s="179"/>
      <c r="F338" s="179"/>
      <c r="G338" s="179"/>
      <c r="H338" s="179"/>
      <c r="I338" s="180"/>
      <c r="J338" s="151"/>
      <c r="K338" s="15"/>
      <c r="L338" s="151"/>
      <c r="M338" s="151"/>
      <c r="N338" s="151"/>
      <c r="O338" s="151"/>
    </row>
    <row r="339" spans="3:15" thickBot="1" x14ac:dyDescent="0.35">
      <c r="C339" s="178"/>
      <c r="D339" s="120"/>
      <c r="E339" s="179"/>
      <c r="F339" s="179"/>
      <c r="G339" s="179"/>
      <c r="H339" s="179"/>
      <c r="I339" s="180"/>
      <c r="J339" s="151"/>
      <c r="K339" s="15"/>
      <c r="L339" s="151"/>
      <c r="M339" s="151"/>
      <c r="N339" s="151"/>
      <c r="O339" s="151"/>
    </row>
    <row r="340" spans="3:15" thickBot="1" x14ac:dyDescent="0.35">
      <c r="C340" s="178"/>
      <c r="D340" s="120"/>
      <c r="E340" s="179"/>
      <c r="F340" s="179"/>
      <c r="G340" s="179"/>
      <c r="H340" s="179"/>
      <c r="I340" s="180"/>
      <c r="J340" s="151"/>
      <c r="K340" s="15"/>
      <c r="L340" s="151"/>
      <c r="M340" s="151"/>
      <c r="N340" s="151"/>
      <c r="O340" s="151"/>
    </row>
    <row r="341" spans="3:15" thickBot="1" x14ac:dyDescent="0.35">
      <c r="C341" s="178"/>
      <c r="D341" s="120"/>
      <c r="E341" s="179"/>
      <c r="F341" s="179"/>
      <c r="G341" s="179"/>
      <c r="H341" s="179"/>
      <c r="I341" s="180"/>
      <c r="J341" s="151"/>
      <c r="K341" s="15"/>
      <c r="L341" s="151"/>
      <c r="M341" s="151"/>
      <c r="N341" s="151"/>
      <c r="O341" s="151"/>
    </row>
    <row r="342" spans="3:15" thickBot="1" x14ac:dyDescent="0.35">
      <c r="C342" s="178"/>
      <c r="D342" s="120"/>
      <c r="E342" s="179"/>
      <c r="F342" s="179"/>
      <c r="G342" s="179"/>
      <c r="H342" s="179"/>
      <c r="I342" s="180"/>
      <c r="J342" s="151"/>
      <c r="K342" s="15"/>
      <c r="L342" s="151"/>
      <c r="M342" s="151"/>
      <c r="N342" s="151"/>
      <c r="O342" s="151"/>
    </row>
    <row r="343" spans="3:15" thickBot="1" x14ac:dyDescent="0.35">
      <c r="C343" s="178"/>
      <c r="D343" s="120"/>
      <c r="E343" s="179"/>
      <c r="F343" s="179"/>
      <c r="G343" s="179"/>
      <c r="H343" s="179"/>
      <c r="I343" s="180"/>
      <c r="J343" s="151"/>
      <c r="K343" s="15"/>
      <c r="L343" s="151"/>
      <c r="M343" s="151"/>
      <c r="N343" s="151"/>
      <c r="O343" s="151"/>
    </row>
    <row r="344" spans="3:15" thickBot="1" x14ac:dyDescent="0.35">
      <c r="C344" s="178"/>
      <c r="D344" s="120"/>
      <c r="E344" s="179"/>
      <c r="F344" s="179"/>
      <c r="G344" s="179"/>
      <c r="H344" s="179"/>
      <c r="I344" s="180"/>
      <c r="J344" s="151"/>
      <c r="K344" s="15"/>
      <c r="L344" s="151"/>
      <c r="M344" s="151"/>
      <c r="N344" s="151"/>
      <c r="O344" s="151"/>
    </row>
    <row r="345" spans="3:15" thickBot="1" x14ac:dyDescent="0.35">
      <c r="C345" s="178"/>
      <c r="D345" s="120"/>
      <c r="E345" s="179"/>
      <c r="F345" s="179"/>
      <c r="G345" s="179"/>
      <c r="H345" s="179"/>
      <c r="I345" s="180"/>
      <c r="J345" s="151"/>
      <c r="K345" s="15"/>
      <c r="L345" s="151"/>
      <c r="M345" s="151"/>
      <c r="N345" s="151"/>
      <c r="O345" s="151"/>
    </row>
    <row r="346" spans="3:15" thickBot="1" x14ac:dyDescent="0.35">
      <c r="C346" s="178"/>
      <c r="D346" s="120"/>
      <c r="E346" s="179"/>
      <c r="F346" s="179"/>
      <c r="G346" s="179"/>
      <c r="H346" s="179"/>
      <c r="I346" s="180"/>
      <c r="J346" s="151"/>
      <c r="K346" s="15"/>
      <c r="L346" s="151"/>
      <c r="M346" s="151"/>
      <c r="N346" s="151"/>
      <c r="O346" s="151"/>
    </row>
    <row r="347" spans="3:15" thickBot="1" x14ac:dyDescent="0.35">
      <c r="C347" s="178"/>
      <c r="D347" s="120"/>
      <c r="E347" s="179"/>
      <c r="F347" s="179"/>
      <c r="G347" s="179"/>
      <c r="H347" s="179"/>
      <c r="I347" s="180"/>
      <c r="J347" s="151"/>
      <c r="K347" s="15"/>
      <c r="L347" s="151"/>
      <c r="M347" s="151"/>
      <c r="N347" s="151"/>
      <c r="O347" s="151"/>
    </row>
    <row r="348" spans="3:15" thickBot="1" x14ac:dyDescent="0.35">
      <c r="C348" s="178"/>
      <c r="D348" s="120"/>
      <c r="E348" s="179"/>
      <c r="F348" s="179"/>
      <c r="G348" s="179"/>
      <c r="H348" s="179"/>
      <c r="I348" s="180"/>
      <c r="J348" s="151"/>
      <c r="K348" s="15"/>
      <c r="L348" s="151"/>
      <c r="M348" s="151"/>
      <c r="N348" s="151"/>
      <c r="O348" s="151"/>
    </row>
    <row r="349" spans="3:15" thickBot="1" x14ac:dyDescent="0.35">
      <c r="C349" s="178"/>
      <c r="D349" s="120"/>
      <c r="E349" s="179"/>
      <c r="F349" s="179"/>
      <c r="G349" s="179"/>
      <c r="H349" s="179"/>
      <c r="I349" s="180"/>
      <c r="J349" s="151"/>
      <c r="K349" s="15"/>
      <c r="L349" s="151"/>
      <c r="M349" s="151"/>
      <c r="N349" s="151"/>
      <c r="O349" s="151"/>
    </row>
    <row r="350" spans="3:15" thickBot="1" x14ac:dyDescent="0.35">
      <c r="C350" s="178"/>
      <c r="D350" s="120"/>
      <c r="E350" s="179"/>
      <c r="F350" s="179"/>
      <c r="G350" s="179"/>
      <c r="H350" s="179"/>
      <c r="I350" s="180"/>
      <c r="J350" s="151"/>
      <c r="K350" s="15"/>
      <c r="L350" s="151"/>
      <c r="M350" s="151"/>
      <c r="N350" s="151"/>
      <c r="O350" s="151"/>
    </row>
    <row r="351" spans="3:15" thickBot="1" x14ac:dyDescent="0.35">
      <c r="C351" s="178"/>
      <c r="D351" s="120"/>
      <c r="E351" s="179"/>
      <c r="F351" s="179"/>
      <c r="G351" s="179"/>
      <c r="H351" s="179"/>
      <c r="I351" s="180"/>
      <c r="J351" s="151"/>
      <c r="K351" s="15"/>
      <c r="L351" s="151"/>
      <c r="M351" s="151"/>
      <c r="N351" s="151"/>
      <c r="O351" s="151"/>
    </row>
    <row r="352" spans="3:15" thickBot="1" x14ac:dyDescent="0.35">
      <c r="C352" s="178"/>
      <c r="D352" s="120"/>
      <c r="E352" s="179"/>
      <c r="F352" s="179"/>
      <c r="G352" s="179"/>
      <c r="H352" s="179"/>
      <c r="I352" s="180"/>
      <c r="J352" s="151"/>
      <c r="K352" s="15"/>
      <c r="L352" s="151"/>
      <c r="M352" s="151"/>
      <c r="N352" s="151"/>
      <c r="O352" s="151"/>
    </row>
    <row r="353" spans="3:15" thickBot="1" x14ac:dyDescent="0.35">
      <c r="C353" s="178"/>
      <c r="D353" s="120"/>
      <c r="E353" s="179"/>
      <c r="F353" s="179"/>
      <c r="G353" s="179"/>
      <c r="H353" s="179"/>
      <c r="I353" s="180"/>
      <c r="J353" s="151"/>
      <c r="K353" s="15"/>
      <c r="L353" s="151"/>
      <c r="M353" s="151"/>
      <c r="N353" s="151"/>
      <c r="O353" s="151"/>
    </row>
    <row r="354" spans="3:15" thickBot="1" x14ac:dyDescent="0.35">
      <c r="C354" s="178"/>
      <c r="D354" s="120"/>
      <c r="E354" s="179"/>
      <c r="F354" s="179"/>
      <c r="G354" s="179"/>
      <c r="H354" s="179"/>
      <c r="I354" s="180"/>
      <c r="J354" s="151"/>
      <c r="K354" s="15"/>
      <c r="L354" s="151"/>
      <c r="M354" s="151"/>
      <c r="N354" s="151"/>
      <c r="O354" s="151"/>
    </row>
    <row r="355" spans="3:15" thickBot="1" x14ac:dyDescent="0.35">
      <c r="C355" s="178"/>
      <c r="D355" s="120"/>
      <c r="E355" s="179"/>
      <c r="F355" s="179"/>
      <c r="G355" s="179"/>
      <c r="H355" s="179"/>
      <c r="I355" s="180"/>
      <c r="J355" s="151"/>
      <c r="K355" s="15"/>
      <c r="L355" s="151"/>
      <c r="M355" s="151"/>
      <c r="N355" s="151"/>
      <c r="O355" s="151"/>
    </row>
    <row r="356" spans="3:15" thickBot="1" x14ac:dyDescent="0.35">
      <c r="C356" s="178"/>
      <c r="D356" s="120"/>
      <c r="E356" s="179"/>
      <c r="F356" s="179"/>
      <c r="G356" s="179"/>
      <c r="H356" s="179"/>
      <c r="I356" s="180"/>
      <c r="J356" s="151"/>
      <c r="K356" s="15"/>
      <c r="L356" s="151"/>
      <c r="M356" s="151"/>
      <c r="N356" s="151"/>
      <c r="O356" s="151"/>
    </row>
    <row r="357" spans="3:15" thickBot="1" x14ac:dyDescent="0.35">
      <c r="C357" s="178"/>
      <c r="D357" s="120"/>
      <c r="E357" s="179"/>
      <c r="F357" s="179"/>
      <c r="G357" s="179"/>
      <c r="H357" s="179"/>
      <c r="I357" s="180"/>
      <c r="J357" s="151"/>
      <c r="K357" s="15"/>
      <c r="L357" s="151"/>
      <c r="M357" s="151"/>
      <c r="N357" s="151"/>
      <c r="O357" s="151"/>
    </row>
    <row r="358" spans="3:15" thickBot="1" x14ac:dyDescent="0.35">
      <c r="C358" s="178"/>
      <c r="D358" s="120"/>
      <c r="E358" s="179"/>
      <c r="F358" s="179"/>
      <c r="G358" s="179"/>
      <c r="H358" s="179"/>
      <c r="I358" s="180"/>
      <c r="J358" s="151"/>
      <c r="K358" s="15"/>
      <c r="L358" s="151"/>
      <c r="M358" s="151"/>
      <c r="N358" s="151"/>
      <c r="O358" s="151"/>
    </row>
    <row r="359" spans="3:15" thickBot="1" x14ac:dyDescent="0.35">
      <c r="C359" s="178"/>
      <c r="D359" s="120"/>
      <c r="E359" s="179"/>
      <c r="F359" s="179"/>
      <c r="G359" s="179"/>
      <c r="H359" s="179"/>
      <c r="I359" s="180"/>
      <c r="J359" s="151"/>
      <c r="K359" s="15"/>
      <c r="L359" s="151"/>
      <c r="M359" s="151"/>
      <c r="N359" s="151"/>
      <c r="O359" s="151"/>
    </row>
    <row r="360" spans="3:15" thickBot="1" x14ac:dyDescent="0.35">
      <c r="C360" s="178"/>
      <c r="D360" s="120"/>
      <c r="E360" s="179"/>
      <c r="F360" s="179"/>
      <c r="G360" s="179"/>
      <c r="H360" s="179"/>
      <c r="I360" s="180"/>
      <c r="J360" s="151"/>
      <c r="K360" s="15"/>
      <c r="L360" s="151"/>
      <c r="M360" s="151"/>
      <c r="N360" s="151"/>
      <c r="O360" s="151"/>
    </row>
    <row r="361" spans="3:15" thickBot="1" x14ac:dyDescent="0.35">
      <c r="C361" s="178"/>
      <c r="D361" s="120"/>
      <c r="E361" s="179"/>
      <c r="F361" s="179"/>
      <c r="G361" s="179"/>
      <c r="H361" s="179"/>
      <c r="I361" s="180"/>
      <c r="J361" s="151"/>
      <c r="K361" s="15"/>
      <c r="L361" s="151"/>
      <c r="M361" s="151"/>
      <c r="N361" s="151"/>
      <c r="O361" s="151"/>
    </row>
    <row r="362" spans="3:15" thickBot="1" x14ac:dyDescent="0.35">
      <c r="C362" s="178"/>
      <c r="D362" s="120"/>
      <c r="E362" s="179"/>
      <c r="F362" s="179"/>
      <c r="G362" s="179"/>
      <c r="H362" s="179"/>
      <c r="I362" s="180"/>
      <c r="J362" s="151"/>
      <c r="K362" s="15"/>
      <c r="L362" s="151"/>
      <c r="M362" s="151"/>
      <c r="N362" s="151"/>
      <c r="O362" s="151"/>
    </row>
    <row r="363" spans="3:15" thickBot="1" x14ac:dyDescent="0.35">
      <c r="C363" s="178"/>
      <c r="D363" s="120"/>
      <c r="E363" s="179"/>
      <c r="F363" s="179"/>
      <c r="G363" s="179"/>
      <c r="H363" s="179"/>
      <c r="I363" s="180"/>
      <c r="J363" s="151"/>
      <c r="K363" s="15"/>
      <c r="L363" s="151"/>
      <c r="M363" s="151"/>
      <c r="N363" s="151"/>
      <c r="O363" s="151"/>
    </row>
    <row r="364" spans="3:15" thickBot="1" x14ac:dyDescent="0.35">
      <c r="C364" s="178"/>
      <c r="D364" s="120"/>
      <c r="E364" s="179"/>
      <c r="F364" s="179"/>
      <c r="G364" s="179"/>
      <c r="H364" s="179"/>
      <c r="I364" s="180"/>
      <c r="J364" s="151"/>
      <c r="K364" s="15"/>
      <c r="L364" s="151"/>
      <c r="M364" s="151"/>
      <c r="N364" s="151"/>
      <c r="O364" s="151"/>
    </row>
    <row r="365" spans="3:15" thickBot="1" x14ac:dyDescent="0.35">
      <c r="C365" s="178"/>
      <c r="D365" s="120"/>
      <c r="E365" s="179"/>
      <c r="F365" s="179"/>
      <c r="G365" s="179"/>
      <c r="H365" s="179"/>
      <c r="I365" s="180"/>
      <c r="J365" s="151"/>
      <c r="K365" s="15"/>
      <c r="L365" s="151"/>
      <c r="M365" s="151"/>
      <c r="N365" s="151"/>
      <c r="O365" s="151"/>
    </row>
    <row r="366" spans="3:15" thickBot="1" x14ac:dyDescent="0.35">
      <c r="C366" s="178"/>
      <c r="D366" s="120"/>
      <c r="E366" s="179"/>
      <c r="F366" s="179"/>
      <c r="G366" s="179"/>
      <c r="H366" s="179"/>
      <c r="I366" s="180"/>
      <c r="J366" s="151"/>
      <c r="K366" s="15"/>
      <c r="L366" s="151"/>
      <c r="M366" s="151"/>
      <c r="N366" s="151"/>
      <c r="O366" s="151"/>
    </row>
    <row r="367" spans="3:15" thickBot="1" x14ac:dyDescent="0.35">
      <c r="C367" s="178"/>
      <c r="D367" s="120"/>
      <c r="E367" s="179"/>
      <c r="F367" s="179"/>
      <c r="G367" s="179"/>
      <c r="H367" s="179"/>
      <c r="I367" s="180"/>
      <c r="J367" s="151"/>
      <c r="K367" s="15"/>
      <c r="L367" s="151"/>
      <c r="M367" s="151"/>
      <c r="N367" s="151"/>
      <c r="O367" s="151"/>
    </row>
    <row r="368" spans="3:15" thickBot="1" x14ac:dyDescent="0.35">
      <c r="C368" s="178"/>
      <c r="D368" s="120"/>
      <c r="E368" s="179"/>
      <c r="F368" s="179"/>
      <c r="G368" s="179"/>
      <c r="H368" s="179"/>
      <c r="I368" s="180"/>
      <c r="J368" s="151"/>
      <c r="K368" s="15"/>
      <c r="L368" s="151"/>
      <c r="M368" s="151"/>
      <c r="N368" s="151"/>
      <c r="O368" s="151"/>
    </row>
    <row r="369" spans="3:15" thickBot="1" x14ac:dyDescent="0.35">
      <c r="C369" s="178"/>
      <c r="D369" s="120"/>
      <c r="E369" s="179"/>
      <c r="F369" s="179"/>
      <c r="G369" s="179"/>
      <c r="H369" s="179"/>
      <c r="I369" s="180"/>
      <c r="J369" s="151"/>
      <c r="K369" s="15"/>
      <c r="L369" s="151"/>
      <c r="M369" s="151"/>
      <c r="N369" s="151"/>
      <c r="O369" s="151"/>
    </row>
    <row r="370" spans="3:15" thickBot="1" x14ac:dyDescent="0.35">
      <c r="C370" s="178"/>
      <c r="D370" s="120"/>
      <c r="E370" s="179"/>
      <c r="F370" s="179"/>
      <c r="G370" s="179"/>
      <c r="H370" s="179"/>
      <c r="I370" s="180"/>
      <c r="J370" s="151"/>
      <c r="K370" s="15"/>
      <c r="L370" s="151"/>
      <c r="M370" s="151"/>
      <c r="N370" s="151"/>
      <c r="O370" s="151"/>
    </row>
    <row r="371" spans="3:15" thickBot="1" x14ac:dyDescent="0.35">
      <c r="C371" s="178"/>
      <c r="D371" s="120"/>
      <c r="E371" s="179"/>
      <c r="F371" s="179"/>
      <c r="G371" s="179"/>
      <c r="H371" s="179"/>
      <c r="I371" s="180"/>
      <c r="J371" s="151"/>
      <c r="K371" s="15"/>
      <c r="L371" s="151"/>
      <c r="M371" s="151"/>
      <c r="N371" s="151"/>
      <c r="O371" s="151"/>
    </row>
    <row r="372" spans="3:15" thickBot="1" x14ac:dyDescent="0.35">
      <c r="C372" s="178"/>
      <c r="D372" s="120"/>
      <c r="E372" s="179"/>
      <c r="F372" s="179"/>
      <c r="G372" s="179"/>
      <c r="H372" s="179"/>
      <c r="I372" s="180"/>
      <c r="J372" s="151"/>
      <c r="K372" s="15"/>
      <c r="L372" s="151"/>
      <c r="M372" s="151"/>
      <c r="N372" s="151"/>
      <c r="O372" s="151"/>
    </row>
    <row r="373" spans="3:15" thickBot="1" x14ac:dyDescent="0.35">
      <c r="C373" s="178"/>
      <c r="D373" s="120"/>
      <c r="E373" s="179"/>
      <c r="F373" s="179"/>
      <c r="G373" s="179"/>
      <c r="H373" s="179"/>
      <c r="I373" s="180"/>
      <c r="J373" s="151"/>
      <c r="K373" s="15"/>
      <c r="L373" s="151"/>
      <c r="M373" s="151"/>
      <c r="N373" s="151"/>
      <c r="O373" s="151"/>
    </row>
    <row r="374" spans="3:15" thickBot="1" x14ac:dyDescent="0.35">
      <c r="C374" s="178"/>
      <c r="D374" s="120"/>
      <c r="E374" s="179"/>
      <c r="F374" s="179"/>
      <c r="G374" s="179"/>
      <c r="H374" s="179"/>
      <c r="I374" s="180"/>
      <c r="J374" s="151"/>
      <c r="K374" s="15"/>
      <c r="L374" s="151"/>
      <c r="M374" s="151"/>
      <c r="N374" s="151"/>
      <c r="O374" s="151"/>
    </row>
    <row r="375" spans="3:15" thickBot="1" x14ac:dyDescent="0.35">
      <c r="C375" s="178"/>
      <c r="D375" s="120"/>
      <c r="E375" s="179"/>
      <c r="F375" s="179"/>
      <c r="G375" s="179"/>
      <c r="H375" s="179"/>
      <c r="I375" s="180"/>
      <c r="J375" s="151"/>
      <c r="K375" s="15"/>
      <c r="L375" s="151"/>
      <c r="M375" s="151"/>
      <c r="N375" s="151"/>
      <c r="O375" s="151"/>
    </row>
    <row r="376" spans="3:15" thickBot="1" x14ac:dyDescent="0.35">
      <c r="C376" s="178"/>
      <c r="D376" s="120"/>
      <c r="E376" s="179"/>
      <c r="F376" s="179"/>
      <c r="G376" s="179"/>
      <c r="H376" s="179"/>
      <c r="I376" s="180"/>
      <c r="J376" s="151"/>
      <c r="K376" s="15"/>
      <c r="L376" s="151"/>
      <c r="M376" s="151"/>
      <c r="N376" s="151"/>
      <c r="O376" s="151"/>
    </row>
    <row r="377" spans="3:15" thickBot="1" x14ac:dyDescent="0.35">
      <c r="C377" s="178"/>
      <c r="D377" s="120"/>
      <c r="E377" s="179"/>
      <c r="F377" s="179"/>
      <c r="G377" s="179"/>
      <c r="H377" s="179"/>
      <c r="I377" s="180"/>
      <c r="J377" s="151"/>
      <c r="K377" s="15"/>
      <c r="L377" s="151"/>
      <c r="M377" s="151"/>
      <c r="N377" s="151"/>
      <c r="O377" s="151"/>
    </row>
    <row r="378" spans="3:15" thickBot="1" x14ac:dyDescent="0.35">
      <c r="C378" s="178"/>
      <c r="D378" s="120"/>
      <c r="E378" s="179"/>
      <c r="F378" s="179"/>
      <c r="G378" s="179"/>
      <c r="H378" s="179"/>
      <c r="I378" s="180"/>
      <c r="J378" s="151"/>
      <c r="K378" s="15"/>
      <c r="L378" s="151"/>
      <c r="M378" s="151"/>
      <c r="N378" s="151"/>
      <c r="O378" s="151"/>
    </row>
    <row r="379" spans="3:15" thickBot="1" x14ac:dyDescent="0.35">
      <c r="C379" s="178"/>
      <c r="D379" s="120"/>
      <c r="E379" s="179"/>
      <c r="F379" s="179"/>
      <c r="G379" s="179"/>
      <c r="H379" s="179"/>
      <c r="I379" s="180"/>
      <c r="J379" s="151"/>
      <c r="K379" s="15"/>
      <c r="L379" s="151"/>
      <c r="M379" s="151"/>
      <c r="N379" s="151"/>
      <c r="O379" s="151"/>
    </row>
    <row r="380" spans="3:15" thickBot="1" x14ac:dyDescent="0.35">
      <c r="C380" s="178"/>
      <c r="D380" s="120"/>
      <c r="E380" s="179"/>
      <c r="F380" s="179"/>
      <c r="G380" s="179"/>
      <c r="H380" s="179"/>
      <c r="I380" s="180"/>
      <c r="J380" s="151"/>
      <c r="K380" s="15"/>
      <c r="L380" s="151"/>
      <c r="M380" s="151"/>
      <c r="N380" s="151"/>
      <c r="O380" s="151"/>
    </row>
    <row r="381" spans="3:15" thickBot="1" x14ac:dyDescent="0.35">
      <c r="C381" s="178"/>
      <c r="D381" s="120"/>
      <c r="E381" s="179"/>
      <c r="F381" s="179"/>
      <c r="G381" s="179"/>
      <c r="H381" s="179"/>
      <c r="I381" s="180"/>
      <c r="J381" s="151"/>
      <c r="K381" s="15"/>
      <c r="L381" s="151"/>
      <c r="M381" s="151"/>
      <c r="N381" s="151"/>
      <c r="O381" s="151"/>
    </row>
    <row r="382" spans="3:15" thickBot="1" x14ac:dyDescent="0.35">
      <c r="C382" s="178"/>
      <c r="D382" s="120"/>
      <c r="E382" s="179"/>
      <c r="F382" s="179"/>
      <c r="G382" s="179"/>
      <c r="H382" s="179"/>
      <c r="I382" s="180"/>
      <c r="J382" s="151"/>
      <c r="K382" s="15"/>
      <c r="L382" s="151"/>
      <c r="M382" s="151"/>
      <c r="N382" s="151"/>
      <c r="O382" s="151"/>
    </row>
    <row r="383" spans="3:15" thickBot="1" x14ac:dyDescent="0.35">
      <c r="C383" s="178"/>
      <c r="D383" s="120"/>
      <c r="E383" s="179"/>
      <c r="F383" s="179"/>
      <c r="G383" s="179"/>
      <c r="H383" s="179"/>
      <c r="I383" s="180"/>
      <c r="J383" s="151"/>
      <c r="K383" s="15"/>
      <c r="L383" s="151"/>
      <c r="M383" s="151"/>
      <c r="N383" s="151"/>
      <c r="O383" s="151"/>
    </row>
    <row r="384" spans="3:15" thickBot="1" x14ac:dyDescent="0.35">
      <c r="C384" s="178"/>
      <c r="D384" s="120"/>
      <c r="E384" s="179"/>
      <c r="F384" s="179"/>
      <c r="G384" s="179"/>
      <c r="H384" s="179"/>
      <c r="I384" s="180"/>
      <c r="J384" s="151"/>
      <c r="K384" s="15"/>
      <c r="L384" s="151"/>
      <c r="M384" s="151"/>
      <c r="N384" s="151"/>
      <c r="O384" s="151"/>
    </row>
    <row r="385" spans="3:15" thickBot="1" x14ac:dyDescent="0.35">
      <c r="C385" s="178"/>
      <c r="D385" s="120"/>
      <c r="E385" s="179"/>
      <c r="F385" s="179"/>
      <c r="G385" s="179"/>
      <c r="H385" s="179"/>
      <c r="I385" s="180"/>
      <c r="J385" s="151"/>
      <c r="K385" s="15"/>
      <c r="L385" s="151"/>
      <c r="M385" s="151"/>
      <c r="N385" s="151"/>
      <c r="O385" s="151"/>
    </row>
    <row r="386" spans="3:15" thickBot="1" x14ac:dyDescent="0.35">
      <c r="C386" s="178"/>
      <c r="D386" s="120"/>
      <c r="E386" s="179"/>
      <c r="F386" s="179"/>
      <c r="G386" s="179"/>
      <c r="H386" s="179"/>
      <c r="I386" s="180"/>
      <c r="J386" s="151"/>
      <c r="K386" s="15"/>
      <c r="L386" s="151"/>
      <c r="M386" s="151"/>
      <c r="N386" s="151"/>
      <c r="O386" s="151"/>
    </row>
    <row r="387" spans="3:15" thickBot="1" x14ac:dyDescent="0.35">
      <c r="C387" s="178"/>
      <c r="D387" s="120"/>
      <c r="E387" s="179"/>
      <c r="F387" s="179"/>
      <c r="G387" s="179"/>
      <c r="H387" s="179"/>
      <c r="I387" s="180"/>
      <c r="J387" s="151"/>
      <c r="K387" s="15"/>
      <c r="L387" s="151"/>
      <c r="M387" s="151"/>
      <c r="N387" s="151"/>
      <c r="O387" s="151"/>
    </row>
    <row r="388" spans="3:15" thickBot="1" x14ac:dyDescent="0.35">
      <c r="C388" s="178"/>
      <c r="D388" s="120"/>
      <c r="E388" s="179"/>
      <c r="F388" s="179"/>
      <c r="G388" s="179"/>
      <c r="H388" s="179"/>
      <c r="I388" s="180"/>
      <c r="J388" s="151"/>
      <c r="K388" s="15"/>
      <c r="L388" s="151"/>
      <c r="M388" s="151"/>
      <c r="N388" s="151"/>
      <c r="O388" s="151"/>
    </row>
    <row r="389" spans="3:15" thickBot="1" x14ac:dyDescent="0.35">
      <c r="C389" s="178"/>
      <c r="D389" s="120"/>
      <c r="E389" s="179"/>
      <c r="F389" s="179"/>
      <c r="G389" s="179"/>
      <c r="H389" s="179"/>
      <c r="I389" s="180"/>
      <c r="J389" s="151"/>
      <c r="K389" s="15"/>
      <c r="L389" s="151"/>
      <c r="M389" s="151"/>
      <c r="N389" s="151"/>
      <c r="O389" s="151"/>
    </row>
    <row r="390" spans="3:15" thickBot="1" x14ac:dyDescent="0.35">
      <c r="C390" s="178"/>
      <c r="D390" s="120"/>
      <c r="E390" s="179"/>
      <c r="F390" s="179"/>
      <c r="G390" s="179"/>
      <c r="H390" s="179"/>
      <c r="I390" s="180"/>
      <c r="J390" s="151"/>
      <c r="K390" s="15"/>
      <c r="L390" s="151"/>
      <c r="M390" s="151"/>
      <c r="N390" s="151"/>
      <c r="O390" s="151"/>
    </row>
    <row r="391" spans="3:15" thickBot="1" x14ac:dyDescent="0.35">
      <c r="C391" s="178"/>
      <c r="D391" s="120"/>
      <c r="E391" s="179"/>
      <c r="F391" s="179"/>
      <c r="G391" s="179"/>
      <c r="H391" s="179"/>
      <c r="I391" s="180"/>
      <c r="J391" s="151"/>
      <c r="K391" s="15"/>
      <c r="L391" s="151"/>
      <c r="M391" s="151"/>
      <c r="N391" s="151"/>
      <c r="O391" s="151"/>
    </row>
    <row r="392" spans="3:15" thickBot="1" x14ac:dyDescent="0.35">
      <c r="C392" s="178"/>
      <c r="D392" s="120"/>
      <c r="E392" s="179"/>
      <c r="F392" s="179"/>
      <c r="G392" s="179"/>
      <c r="H392" s="179"/>
      <c r="I392" s="180"/>
      <c r="J392" s="151"/>
      <c r="K392" s="15"/>
      <c r="L392" s="151"/>
      <c r="M392" s="151"/>
      <c r="N392" s="151"/>
      <c r="O392" s="151"/>
    </row>
    <row r="393" spans="3:15" thickBot="1" x14ac:dyDescent="0.35">
      <c r="C393" s="178"/>
      <c r="D393" s="120"/>
      <c r="E393" s="179"/>
      <c r="F393" s="179"/>
      <c r="G393" s="179"/>
      <c r="H393" s="179"/>
      <c r="I393" s="180"/>
      <c r="J393" s="151"/>
      <c r="K393" s="15"/>
      <c r="L393" s="151"/>
      <c r="M393" s="151"/>
      <c r="N393" s="151"/>
      <c r="O393" s="151"/>
    </row>
    <row r="394" spans="3:15" thickBot="1" x14ac:dyDescent="0.35">
      <c r="C394" s="178"/>
      <c r="D394" s="120"/>
      <c r="E394" s="179"/>
      <c r="F394" s="179"/>
      <c r="G394" s="179"/>
      <c r="H394" s="179"/>
      <c r="I394" s="180"/>
      <c r="J394" s="151"/>
      <c r="K394" s="15"/>
      <c r="L394" s="151"/>
      <c r="M394" s="151"/>
      <c r="N394" s="151"/>
      <c r="O394" s="151"/>
    </row>
    <row r="395" spans="3:15" thickBot="1" x14ac:dyDescent="0.35">
      <c r="C395" s="178"/>
      <c r="D395" s="120"/>
      <c r="E395" s="179"/>
      <c r="F395" s="179"/>
      <c r="G395" s="179"/>
      <c r="H395" s="179"/>
      <c r="I395" s="180"/>
      <c r="J395" s="151"/>
      <c r="K395" s="15"/>
      <c r="L395" s="151"/>
      <c r="M395" s="151"/>
      <c r="N395" s="151"/>
      <c r="O395" s="151"/>
    </row>
    <row r="396" spans="3:15" thickBot="1" x14ac:dyDescent="0.35">
      <c r="C396" s="178"/>
      <c r="D396" s="120"/>
      <c r="E396" s="179"/>
      <c r="F396" s="179"/>
      <c r="G396" s="179"/>
      <c r="H396" s="179"/>
      <c r="I396" s="180"/>
      <c r="J396" s="151"/>
      <c r="K396" s="15"/>
      <c r="L396" s="151"/>
      <c r="M396" s="151"/>
      <c r="N396" s="151"/>
      <c r="O396" s="151"/>
    </row>
    <row r="397" spans="3:15" thickBot="1" x14ac:dyDescent="0.35">
      <c r="C397" s="178"/>
      <c r="D397" s="120"/>
      <c r="E397" s="179"/>
      <c r="F397" s="179"/>
      <c r="G397" s="179"/>
      <c r="H397" s="179"/>
      <c r="I397" s="180"/>
      <c r="J397" s="151"/>
      <c r="K397" s="15"/>
      <c r="L397" s="151"/>
      <c r="M397" s="151"/>
      <c r="N397" s="151"/>
      <c r="O397" s="151"/>
    </row>
    <row r="398" spans="3:15" thickBot="1" x14ac:dyDescent="0.35">
      <c r="C398" s="178"/>
      <c r="D398" s="120"/>
      <c r="E398" s="179"/>
      <c r="F398" s="179"/>
      <c r="G398" s="179"/>
      <c r="H398" s="179"/>
      <c r="I398" s="180"/>
      <c r="J398" s="151"/>
      <c r="K398" s="15"/>
      <c r="L398" s="151"/>
      <c r="M398" s="151"/>
      <c r="N398" s="151"/>
      <c r="O398" s="151"/>
    </row>
    <row r="399" spans="3:15" thickBot="1" x14ac:dyDescent="0.35">
      <c r="C399" s="178"/>
      <c r="D399" s="120"/>
      <c r="E399" s="179"/>
      <c r="F399" s="179"/>
      <c r="G399" s="179"/>
      <c r="H399" s="179"/>
      <c r="I399" s="180"/>
      <c r="J399" s="151"/>
      <c r="K399" s="15"/>
      <c r="L399" s="151"/>
      <c r="M399" s="151"/>
      <c r="N399" s="151"/>
      <c r="O399" s="151"/>
    </row>
    <row r="400" spans="3:15" thickBot="1" x14ac:dyDescent="0.35">
      <c r="C400" s="178"/>
      <c r="D400" s="120"/>
      <c r="E400" s="179"/>
      <c r="F400" s="179"/>
      <c r="G400" s="179"/>
      <c r="H400" s="179"/>
      <c r="I400" s="180"/>
      <c r="J400" s="151"/>
      <c r="K400" s="15"/>
      <c r="L400" s="151"/>
      <c r="M400" s="151"/>
      <c r="N400" s="151"/>
      <c r="O400" s="151"/>
    </row>
    <row r="401" spans="3:15" thickBot="1" x14ac:dyDescent="0.35">
      <c r="C401" s="178"/>
      <c r="D401" s="120"/>
      <c r="E401" s="179"/>
      <c r="F401" s="179"/>
      <c r="G401" s="179"/>
      <c r="H401" s="179"/>
      <c r="I401" s="180"/>
      <c r="J401" s="151"/>
      <c r="K401" s="15"/>
      <c r="L401" s="151"/>
      <c r="M401" s="151"/>
      <c r="N401" s="151"/>
      <c r="O401" s="151"/>
    </row>
    <row r="402" spans="3:15" thickBot="1" x14ac:dyDescent="0.35">
      <c r="C402" s="178"/>
      <c r="D402" s="120"/>
      <c r="E402" s="179"/>
      <c r="F402" s="179"/>
      <c r="G402" s="179"/>
      <c r="H402" s="179"/>
      <c r="I402" s="180"/>
      <c r="J402" s="151"/>
      <c r="K402" s="15"/>
      <c r="L402" s="151"/>
      <c r="M402" s="151"/>
      <c r="N402" s="151"/>
      <c r="O402" s="151"/>
    </row>
    <row r="403" spans="3:15" thickBot="1" x14ac:dyDescent="0.35">
      <c r="C403" s="178"/>
      <c r="D403" s="120"/>
      <c r="E403" s="179"/>
      <c r="F403" s="179"/>
      <c r="G403" s="179"/>
      <c r="H403" s="179"/>
      <c r="I403" s="180"/>
      <c r="J403" s="151"/>
      <c r="K403" s="15"/>
      <c r="L403" s="151"/>
      <c r="M403" s="151"/>
      <c r="N403" s="151"/>
      <c r="O403" s="151"/>
    </row>
    <row r="404" spans="3:15" thickBot="1" x14ac:dyDescent="0.35">
      <c r="C404" s="178"/>
      <c r="D404" s="120"/>
      <c r="E404" s="179"/>
      <c r="F404" s="179"/>
      <c r="G404" s="179"/>
      <c r="H404" s="179"/>
      <c r="I404" s="180"/>
      <c r="J404" s="151"/>
      <c r="K404" s="15"/>
      <c r="L404" s="151"/>
      <c r="M404" s="151"/>
      <c r="N404" s="151"/>
      <c r="O404" s="151"/>
    </row>
    <row r="405" spans="3:15" thickBot="1" x14ac:dyDescent="0.35">
      <c r="C405" s="178"/>
      <c r="D405" s="120"/>
      <c r="E405" s="179"/>
      <c r="F405" s="179"/>
      <c r="G405" s="179"/>
      <c r="H405" s="179"/>
      <c r="I405" s="180"/>
      <c r="J405" s="151"/>
      <c r="K405" s="15"/>
      <c r="L405" s="151"/>
      <c r="M405" s="151"/>
      <c r="N405" s="151"/>
      <c r="O405" s="151"/>
    </row>
    <row r="406" spans="3:15" thickBot="1" x14ac:dyDescent="0.35">
      <c r="C406" s="178"/>
      <c r="D406" s="120"/>
      <c r="E406" s="179"/>
      <c r="F406" s="179"/>
      <c r="G406" s="179"/>
      <c r="H406" s="179"/>
      <c r="I406" s="180"/>
      <c r="J406" s="151"/>
      <c r="K406" s="15"/>
      <c r="L406" s="151"/>
      <c r="M406" s="151"/>
      <c r="N406" s="151"/>
      <c r="O406" s="151"/>
    </row>
    <row r="407" spans="3:15" thickBot="1" x14ac:dyDescent="0.35">
      <c r="C407" s="178"/>
      <c r="D407" s="120"/>
      <c r="E407" s="179"/>
      <c r="F407" s="179"/>
      <c r="G407" s="179"/>
      <c r="H407" s="179"/>
      <c r="I407" s="180"/>
      <c r="J407" s="151"/>
      <c r="K407" s="15"/>
      <c r="L407" s="151"/>
      <c r="M407" s="151"/>
      <c r="N407" s="151"/>
      <c r="O407" s="151"/>
    </row>
    <row r="408" spans="3:15" thickBot="1" x14ac:dyDescent="0.35">
      <c r="C408" s="178"/>
      <c r="D408" s="120"/>
      <c r="E408" s="179"/>
      <c r="F408" s="179"/>
      <c r="G408" s="179"/>
      <c r="H408" s="179"/>
      <c r="I408" s="180"/>
      <c r="J408" s="151"/>
      <c r="K408" s="15"/>
      <c r="L408" s="151"/>
      <c r="M408" s="151"/>
      <c r="N408" s="151"/>
      <c r="O408" s="151"/>
    </row>
    <row r="409" spans="3:15" thickBot="1" x14ac:dyDescent="0.35">
      <c r="C409" s="178"/>
      <c r="D409" s="120"/>
      <c r="E409" s="179"/>
      <c r="F409" s="179"/>
      <c r="G409" s="179"/>
      <c r="H409" s="179"/>
      <c r="I409" s="180"/>
      <c r="J409" s="151"/>
      <c r="K409" s="15"/>
      <c r="L409" s="151"/>
      <c r="M409" s="151"/>
      <c r="N409" s="151"/>
      <c r="O409" s="151"/>
    </row>
    <row r="410" spans="3:15" thickBot="1" x14ac:dyDescent="0.35">
      <c r="C410" s="178"/>
      <c r="D410" s="120"/>
      <c r="E410" s="179"/>
      <c r="F410" s="179"/>
      <c r="G410" s="179"/>
      <c r="H410" s="179"/>
      <c r="I410" s="180"/>
      <c r="J410" s="151"/>
      <c r="K410" s="15"/>
      <c r="L410" s="151"/>
      <c r="M410" s="151"/>
      <c r="N410" s="151"/>
      <c r="O410" s="151"/>
    </row>
    <row r="411" spans="3:15" thickBot="1" x14ac:dyDescent="0.35">
      <c r="C411" s="178"/>
      <c r="D411" s="120"/>
      <c r="E411" s="179"/>
      <c r="F411" s="179"/>
      <c r="G411" s="179"/>
      <c r="H411" s="179"/>
      <c r="I411" s="180"/>
      <c r="J411" s="151"/>
      <c r="K411" s="15"/>
      <c r="L411" s="151"/>
      <c r="M411" s="151"/>
      <c r="N411" s="151"/>
      <c r="O411" s="151"/>
    </row>
    <row r="412" spans="3:15" thickBot="1" x14ac:dyDescent="0.35">
      <c r="C412" s="178"/>
      <c r="D412" s="120"/>
      <c r="E412" s="179"/>
      <c r="F412" s="179"/>
      <c r="G412" s="179"/>
      <c r="H412" s="179"/>
      <c r="I412" s="180"/>
      <c r="J412" s="151"/>
      <c r="K412" s="15"/>
      <c r="L412" s="151"/>
      <c r="M412" s="151"/>
      <c r="N412" s="151"/>
      <c r="O412" s="151"/>
    </row>
    <row r="413" spans="3:15" thickBot="1" x14ac:dyDescent="0.35">
      <c r="C413" s="178"/>
      <c r="D413" s="120"/>
      <c r="E413" s="179"/>
      <c r="F413" s="179"/>
      <c r="G413" s="179"/>
      <c r="H413" s="179"/>
      <c r="I413" s="180"/>
      <c r="J413" s="151"/>
      <c r="K413" s="15"/>
      <c r="L413" s="151"/>
      <c r="M413" s="151"/>
      <c r="N413" s="151"/>
      <c r="O413" s="151"/>
    </row>
    <row r="414" spans="3:15" thickBot="1" x14ac:dyDescent="0.35">
      <c r="C414" s="178"/>
      <c r="D414" s="120"/>
      <c r="E414" s="179"/>
      <c r="F414" s="179"/>
      <c r="G414" s="179"/>
      <c r="H414" s="179"/>
      <c r="I414" s="180"/>
      <c r="J414" s="151"/>
      <c r="K414" s="15"/>
      <c r="L414" s="151"/>
      <c r="M414" s="151"/>
      <c r="N414" s="151"/>
      <c r="O414" s="151"/>
    </row>
    <row r="415" spans="3:15" thickBot="1" x14ac:dyDescent="0.35">
      <c r="C415" s="178"/>
      <c r="D415" s="120"/>
      <c r="E415" s="179"/>
      <c r="F415" s="179"/>
      <c r="G415" s="179"/>
      <c r="H415" s="179"/>
      <c r="I415" s="180"/>
      <c r="J415" s="151"/>
      <c r="K415" s="15"/>
      <c r="L415" s="151"/>
      <c r="M415" s="151"/>
      <c r="N415" s="151"/>
      <c r="O415" s="151"/>
    </row>
    <row r="416" spans="3:15" thickBot="1" x14ac:dyDescent="0.35">
      <c r="C416" s="178"/>
      <c r="D416" s="120"/>
      <c r="E416" s="179"/>
      <c r="F416" s="179"/>
      <c r="G416" s="179"/>
      <c r="H416" s="179"/>
      <c r="I416" s="180"/>
      <c r="J416" s="151"/>
      <c r="K416" s="15"/>
      <c r="L416" s="151"/>
      <c r="M416" s="151"/>
      <c r="N416" s="151"/>
      <c r="O416" s="151"/>
    </row>
    <row r="417" spans="3:15" thickBot="1" x14ac:dyDescent="0.35">
      <c r="C417" s="178"/>
      <c r="D417" s="120"/>
      <c r="E417" s="179"/>
      <c r="F417" s="179"/>
      <c r="G417" s="179"/>
      <c r="H417" s="179"/>
      <c r="I417" s="180"/>
      <c r="J417" s="151"/>
      <c r="K417" s="15"/>
      <c r="L417" s="151"/>
      <c r="M417" s="151"/>
      <c r="N417" s="151"/>
      <c r="O417" s="151"/>
    </row>
    <row r="418" spans="3:15" thickBot="1" x14ac:dyDescent="0.35">
      <c r="C418" s="178"/>
      <c r="D418" s="120"/>
      <c r="E418" s="179"/>
      <c r="F418" s="179"/>
      <c r="G418" s="179"/>
      <c r="H418" s="179"/>
      <c r="I418" s="180"/>
      <c r="J418" s="151"/>
      <c r="K418" s="15"/>
      <c r="L418" s="151"/>
      <c r="M418" s="151"/>
      <c r="N418" s="151"/>
      <c r="O418" s="151"/>
    </row>
    <row r="419" spans="3:15" thickBot="1" x14ac:dyDescent="0.35">
      <c r="C419" s="178"/>
      <c r="D419" s="120"/>
      <c r="E419" s="179"/>
      <c r="F419" s="179"/>
      <c r="G419" s="179"/>
      <c r="H419" s="179"/>
      <c r="I419" s="180"/>
      <c r="J419" s="151"/>
      <c r="K419" s="15"/>
      <c r="L419" s="151"/>
      <c r="M419" s="151"/>
      <c r="N419" s="151"/>
      <c r="O419" s="151"/>
    </row>
    <row r="420" spans="3:15" thickBot="1" x14ac:dyDescent="0.35">
      <c r="C420" s="178"/>
      <c r="D420" s="120"/>
      <c r="E420" s="179"/>
      <c r="F420" s="179"/>
      <c r="G420" s="179"/>
      <c r="H420" s="179"/>
      <c r="I420" s="180"/>
      <c r="J420" s="151"/>
      <c r="K420" s="15"/>
      <c r="L420" s="151"/>
      <c r="M420" s="151"/>
      <c r="N420" s="151"/>
      <c r="O420" s="151"/>
    </row>
    <row r="421" spans="3:15" thickBot="1" x14ac:dyDescent="0.35">
      <c r="C421" s="178"/>
      <c r="D421" s="120"/>
      <c r="E421" s="179"/>
      <c r="F421" s="179"/>
      <c r="G421" s="179"/>
      <c r="H421" s="179"/>
      <c r="I421" s="180"/>
      <c r="J421" s="151"/>
      <c r="K421" s="15"/>
      <c r="L421" s="151"/>
      <c r="M421" s="151"/>
      <c r="N421" s="151"/>
      <c r="O421" s="151"/>
    </row>
    <row r="422" spans="3:15" thickBot="1" x14ac:dyDescent="0.35">
      <c r="C422" s="178"/>
      <c r="D422" s="120"/>
      <c r="E422" s="179"/>
      <c r="F422" s="179"/>
      <c r="G422" s="179"/>
      <c r="H422" s="179"/>
      <c r="I422" s="180"/>
      <c r="J422" s="151"/>
      <c r="K422" s="15"/>
      <c r="L422" s="151"/>
      <c r="M422" s="151"/>
      <c r="N422" s="151"/>
      <c r="O422" s="151"/>
    </row>
    <row r="423" spans="3:15" thickBot="1" x14ac:dyDescent="0.35">
      <c r="C423" s="178"/>
      <c r="D423" s="120"/>
      <c r="E423" s="179"/>
      <c r="F423" s="179"/>
      <c r="G423" s="179"/>
      <c r="H423" s="179"/>
      <c r="I423" s="180"/>
      <c r="J423" s="151"/>
      <c r="K423" s="15"/>
      <c r="L423" s="151"/>
      <c r="M423" s="151"/>
      <c r="N423" s="151"/>
      <c r="O423" s="151"/>
    </row>
    <row r="424" spans="3:15" thickBot="1" x14ac:dyDescent="0.35">
      <c r="C424" s="178"/>
      <c r="D424" s="120"/>
      <c r="E424" s="179"/>
      <c r="F424" s="179"/>
      <c r="G424" s="179"/>
      <c r="H424" s="179"/>
      <c r="I424" s="180"/>
      <c r="J424" s="151"/>
      <c r="K424" s="15"/>
      <c r="L424" s="151"/>
      <c r="M424" s="151"/>
      <c r="N424" s="151"/>
      <c r="O424" s="151"/>
    </row>
    <row r="425" spans="3:15" thickBot="1" x14ac:dyDescent="0.35">
      <c r="C425" s="178"/>
      <c r="D425" s="120"/>
      <c r="E425" s="179"/>
      <c r="F425" s="179"/>
      <c r="G425" s="179"/>
      <c r="H425" s="179"/>
      <c r="I425" s="180"/>
      <c r="J425" s="151"/>
      <c r="K425" s="15"/>
      <c r="L425" s="151"/>
      <c r="M425" s="151"/>
      <c r="N425" s="151"/>
      <c r="O425" s="151"/>
    </row>
    <row r="426" spans="3:15" thickBot="1" x14ac:dyDescent="0.35">
      <c r="C426" s="178"/>
      <c r="D426" s="120"/>
      <c r="E426" s="179"/>
      <c r="F426" s="179"/>
      <c r="G426" s="179"/>
      <c r="H426" s="179"/>
      <c r="I426" s="180"/>
      <c r="J426" s="151"/>
      <c r="K426" s="15"/>
      <c r="L426" s="151"/>
      <c r="M426" s="151"/>
      <c r="N426" s="151"/>
      <c r="O426" s="151"/>
    </row>
    <row r="427" spans="3:15" thickBot="1" x14ac:dyDescent="0.35">
      <c r="C427" s="178"/>
      <c r="D427" s="120"/>
      <c r="E427" s="179"/>
      <c r="F427" s="179"/>
      <c r="G427" s="179"/>
      <c r="H427" s="179"/>
      <c r="I427" s="180"/>
      <c r="J427" s="151"/>
      <c r="K427" s="15"/>
      <c r="L427" s="151"/>
      <c r="M427" s="151"/>
      <c r="N427" s="151"/>
      <c r="O427" s="151"/>
    </row>
    <row r="428" spans="3:15" thickBot="1" x14ac:dyDescent="0.35">
      <c r="C428" s="178"/>
      <c r="D428" s="120"/>
      <c r="E428" s="179"/>
      <c r="F428" s="179"/>
      <c r="G428" s="179"/>
      <c r="H428" s="179"/>
      <c r="I428" s="180"/>
      <c r="J428" s="151"/>
      <c r="K428" s="15"/>
      <c r="L428" s="151"/>
      <c r="M428" s="151"/>
      <c r="N428" s="151"/>
      <c r="O428" s="151"/>
    </row>
    <row r="429" spans="3:15" thickBot="1" x14ac:dyDescent="0.35">
      <c r="C429" s="178"/>
      <c r="D429" s="120"/>
      <c r="E429" s="179"/>
      <c r="F429" s="179"/>
      <c r="G429" s="179"/>
      <c r="H429" s="179"/>
      <c r="I429" s="180"/>
      <c r="J429" s="151"/>
      <c r="K429" s="15"/>
      <c r="L429" s="151"/>
      <c r="M429" s="151"/>
      <c r="N429" s="151"/>
      <c r="O429" s="151"/>
    </row>
    <row r="430" spans="3:15" thickBot="1" x14ac:dyDescent="0.35">
      <c r="C430" s="178"/>
      <c r="D430" s="120"/>
      <c r="E430" s="179"/>
      <c r="F430" s="179"/>
      <c r="G430" s="179"/>
      <c r="H430" s="179"/>
      <c r="I430" s="180"/>
      <c r="J430" s="151"/>
      <c r="K430" s="15"/>
      <c r="L430" s="151"/>
      <c r="M430" s="151"/>
      <c r="N430" s="151"/>
      <c r="O430" s="151"/>
    </row>
    <row r="431" spans="3:15" thickBot="1" x14ac:dyDescent="0.35">
      <c r="C431" s="178"/>
      <c r="D431" s="120"/>
      <c r="E431" s="179"/>
      <c r="F431" s="179"/>
      <c r="G431" s="179"/>
      <c r="H431" s="179"/>
      <c r="I431" s="180"/>
      <c r="J431" s="151"/>
      <c r="K431" s="15"/>
      <c r="L431" s="151"/>
      <c r="M431" s="151"/>
      <c r="N431" s="151"/>
      <c r="O431" s="151"/>
    </row>
    <row r="432" spans="3:15" thickBot="1" x14ac:dyDescent="0.35">
      <c r="C432" s="178"/>
      <c r="D432" s="120"/>
      <c r="E432" s="179"/>
      <c r="F432" s="179"/>
      <c r="G432" s="179"/>
      <c r="H432" s="179"/>
      <c r="I432" s="180"/>
      <c r="J432" s="151"/>
      <c r="K432" s="15"/>
      <c r="L432" s="151"/>
      <c r="M432" s="151"/>
      <c r="N432" s="151"/>
      <c r="O432" s="151"/>
    </row>
    <row r="433" spans="3:15" thickBot="1" x14ac:dyDescent="0.35">
      <c r="C433" s="178"/>
      <c r="D433" s="120"/>
      <c r="E433" s="179"/>
      <c r="F433" s="179"/>
      <c r="G433" s="179"/>
      <c r="H433" s="179"/>
      <c r="I433" s="180"/>
      <c r="J433" s="151"/>
      <c r="K433" s="15"/>
      <c r="L433" s="151"/>
      <c r="M433" s="151"/>
      <c r="N433" s="151"/>
      <c r="O433" s="151"/>
    </row>
    <row r="434" spans="3:15" thickBot="1" x14ac:dyDescent="0.35">
      <c r="C434" s="178"/>
      <c r="D434" s="120"/>
      <c r="E434" s="179"/>
      <c r="F434" s="179"/>
      <c r="G434" s="179"/>
      <c r="H434" s="179"/>
      <c r="I434" s="180"/>
      <c r="J434" s="151"/>
      <c r="K434" s="15"/>
      <c r="L434" s="151"/>
      <c r="M434" s="151"/>
      <c r="N434" s="151"/>
      <c r="O434" s="151"/>
    </row>
    <row r="435" spans="3:15" thickBot="1" x14ac:dyDescent="0.35">
      <c r="C435" s="178"/>
      <c r="D435" s="120"/>
      <c r="E435" s="179"/>
      <c r="F435" s="179"/>
      <c r="G435" s="179"/>
      <c r="H435" s="179"/>
      <c r="I435" s="180"/>
      <c r="J435" s="151"/>
      <c r="K435" s="15"/>
      <c r="L435" s="151"/>
      <c r="M435" s="151"/>
      <c r="N435" s="151"/>
      <c r="O435" s="151"/>
    </row>
    <row r="436" spans="3:15" thickBot="1" x14ac:dyDescent="0.35">
      <c r="C436" s="178"/>
      <c r="D436" s="120"/>
      <c r="E436" s="179"/>
      <c r="F436" s="179"/>
      <c r="G436" s="179"/>
      <c r="H436" s="179"/>
      <c r="I436" s="180"/>
      <c r="J436" s="151"/>
      <c r="K436" s="15"/>
      <c r="L436" s="151"/>
      <c r="M436" s="151"/>
      <c r="N436" s="151"/>
      <c r="O436" s="151"/>
    </row>
    <row r="437" spans="3:15" thickBot="1" x14ac:dyDescent="0.35">
      <c r="C437" s="178"/>
      <c r="D437" s="120"/>
      <c r="E437" s="179"/>
      <c r="F437" s="179"/>
      <c r="G437" s="179"/>
      <c r="H437" s="179"/>
      <c r="I437" s="180"/>
      <c r="J437" s="151"/>
      <c r="K437" s="15"/>
      <c r="L437" s="151"/>
      <c r="M437" s="151"/>
      <c r="N437" s="151"/>
      <c r="O437" s="151"/>
    </row>
    <row r="438" spans="3:15" thickBot="1" x14ac:dyDescent="0.35">
      <c r="C438" s="178"/>
      <c r="D438" s="120"/>
      <c r="E438" s="179"/>
      <c r="F438" s="179"/>
      <c r="G438" s="179"/>
      <c r="H438" s="179"/>
      <c r="I438" s="180"/>
      <c r="J438" s="151"/>
      <c r="K438" s="15"/>
      <c r="L438" s="151"/>
      <c r="M438" s="151"/>
      <c r="N438" s="151"/>
      <c r="O438" s="151"/>
    </row>
    <row r="439" spans="3:15" thickBot="1" x14ac:dyDescent="0.35">
      <c r="C439" s="178"/>
      <c r="D439" s="120"/>
      <c r="E439" s="179"/>
      <c r="F439" s="179"/>
      <c r="G439" s="179"/>
      <c r="H439" s="179"/>
      <c r="I439" s="180"/>
      <c r="J439" s="151"/>
      <c r="K439" s="15"/>
      <c r="L439" s="151"/>
      <c r="M439" s="151"/>
      <c r="N439" s="151"/>
      <c r="O439" s="151"/>
    </row>
    <row r="440" spans="3:15" thickBot="1" x14ac:dyDescent="0.35">
      <c r="C440" s="178"/>
      <c r="D440" s="120"/>
      <c r="E440" s="179"/>
      <c r="F440" s="179"/>
      <c r="G440" s="179"/>
      <c r="H440" s="179"/>
      <c r="I440" s="180"/>
      <c r="J440" s="151"/>
      <c r="K440" s="15"/>
      <c r="L440" s="151"/>
      <c r="M440" s="151"/>
      <c r="N440" s="151"/>
      <c r="O440" s="151"/>
    </row>
    <row r="441" spans="3:15" thickBot="1" x14ac:dyDescent="0.35">
      <c r="C441" s="178"/>
      <c r="D441" s="120"/>
      <c r="E441" s="179"/>
      <c r="F441" s="179"/>
      <c r="G441" s="179"/>
      <c r="H441" s="179"/>
      <c r="I441" s="180"/>
      <c r="J441" s="151"/>
      <c r="K441" s="15"/>
      <c r="L441" s="151"/>
      <c r="M441" s="151"/>
      <c r="N441" s="151"/>
      <c r="O441" s="151"/>
    </row>
    <row r="442" spans="3:15" thickBot="1" x14ac:dyDescent="0.35">
      <c r="C442" s="178"/>
      <c r="D442" s="120"/>
      <c r="E442" s="179"/>
      <c r="F442" s="179"/>
      <c r="G442" s="179"/>
      <c r="H442" s="179"/>
      <c r="I442" s="180"/>
      <c r="J442" s="151"/>
      <c r="K442" s="15"/>
      <c r="L442" s="151"/>
      <c r="M442" s="151"/>
      <c r="N442" s="151"/>
      <c r="O442" s="151"/>
    </row>
    <row r="443" spans="3:15" thickBot="1" x14ac:dyDescent="0.35">
      <c r="C443" s="178"/>
      <c r="D443" s="120"/>
      <c r="E443" s="179"/>
      <c r="F443" s="179"/>
      <c r="G443" s="179"/>
      <c r="H443" s="179"/>
      <c r="I443" s="180"/>
      <c r="J443" s="151"/>
      <c r="K443" s="15"/>
      <c r="L443" s="151"/>
      <c r="M443" s="151"/>
      <c r="N443" s="151"/>
      <c r="O443" s="151"/>
    </row>
    <row r="444" spans="3:15" thickBot="1" x14ac:dyDescent="0.35">
      <c r="C444" s="178"/>
      <c r="D444" s="120"/>
      <c r="E444" s="179"/>
      <c r="F444" s="179"/>
      <c r="G444" s="179"/>
      <c r="H444" s="179"/>
      <c r="I444" s="180"/>
      <c r="J444" s="151"/>
      <c r="K444" s="15"/>
      <c r="L444" s="151"/>
      <c r="M444" s="151"/>
      <c r="N444" s="151"/>
      <c r="O444" s="151"/>
    </row>
    <row r="445" spans="3:15" thickBot="1" x14ac:dyDescent="0.35">
      <c r="C445" s="178"/>
      <c r="D445" s="120"/>
      <c r="E445" s="179"/>
      <c r="F445" s="179"/>
      <c r="G445" s="179"/>
      <c r="H445" s="179"/>
      <c r="I445" s="180"/>
      <c r="J445" s="151"/>
      <c r="K445" s="15"/>
      <c r="L445" s="151"/>
      <c r="M445" s="151"/>
      <c r="N445" s="151"/>
      <c r="O445" s="151"/>
    </row>
    <row r="446" spans="3:15" thickBot="1" x14ac:dyDescent="0.35">
      <c r="C446" s="178"/>
      <c r="D446" s="120"/>
      <c r="E446" s="179"/>
      <c r="F446" s="179"/>
      <c r="G446" s="179"/>
      <c r="H446" s="179"/>
      <c r="I446" s="180"/>
      <c r="J446" s="151"/>
      <c r="K446" s="15"/>
      <c r="L446" s="151"/>
      <c r="M446" s="151"/>
      <c r="N446" s="151"/>
      <c r="O446" s="151"/>
    </row>
    <row r="447" spans="3:15" thickBot="1" x14ac:dyDescent="0.35">
      <c r="C447" s="178"/>
      <c r="D447" s="120"/>
      <c r="E447" s="179"/>
      <c r="F447" s="179"/>
      <c r="G447" s="179"/>
      <c r="H447" s="179"/>
      <c r="I447" s="180"/>
      <c r="J447" s="151"/>
      <c r="K447" s="15"/>
      <c r="L447" s="151"/>
      <c r="M447" s="151"/>
      <c r="N447" s="151"/>
      <c r="O447" s="151"/>
    </row>
    <row r="448" spans="3:15" thickBot="1" x14ac:dyDescent="0.35">
      <c r="C448" s="178"/>
      <c r="D448" s="120"/>
      <c r="E448" s="179"/>
      <c r="F448" s="179"/>
      <c r="G448" s="179"/>
      <c r="H448" s="179"/>
      <c r="I448" s="180"/>
      <c r="J448" s="151"/>
      <c r="K448" s="15"/>
      <c r="L448" s="151"/>
      <c r="M448" s="151"/>
      <c r="N448" s="151"/>
      <c r="O448" s="151"/>
    </row>
    <row r="449" spans="3:15" thickBot="1" x14ac:dyDescent="0.35">
      <c r="C449" s="178"/>
      <c r="D449" s="120"/>
      <c r="E449" s="179"/>
      <c r="F449" s="179"/>
      <c r="G449" s="179"/>
      <c r="H449" s="179"/>
      <c r="I449" s="180"/>
      <c r="J449" s="151"/>
      <c r="K449" s="15"/>
      <c r="L449" s="151"/>
      <c r="M449" s="151"/>
      <c r="N449" s="151"/>
      <c r="O449" s="151"/>
    </row>
    <row r="450" spans="3:15" thickBot="1" x14ac:dyDescent="0.35">
      <c r="C450" s="178"/>
      <c r="D450" s="120"/>
      <c r="E450" s="179"/>
      <c r="F450" s="179"/>
      <c r="G450" s="179"/>
      <c r="H450" s="179"/>
      <c r="I450" s="180"/>
      <c r="J450" s="151"/>
      <c r="K450" s="15"/>
      <c r="L450" s="151"/>
      <c r="M450" s="151"/>
      <c r="N450" s="151"/>
      <c r="O450" s="151"/>
    </row>
    <row r="451" spans="3:15" thickBot="1" x14ac:dyDescent="0.35">
      <c r="C451" s="178"/>
      <c r="D451" s="120"/>
      <c r="E451" s="179"/>
      <c r="F451" s="179"/>
      <c r="G451" s="179"/>
      <c r="H451" s="179"/>
      <c r="I451" s="180"/>
      <c r="J451" s="151"/>
      <c r="K451" s="15"/>
      <c r="L451" s="151"/>
      <c r="M451" s="151"/>
      <c r="N451" s="151"/>
      <c r="O451" s="151"/>
    </row>
    <row r="452" spans="3:15" thickBot="1" x14ac:dyDescent="0.35">
      <c r="C452" s="178"/>
      <c r="D452" s="120"/>
      <c r="E452" s="179"/>
      <c r="F452" s="179"/>
      <c r="G452" s="179"/>
      <c r="H452" s="179"/>
      <c r="I452" s="180"/>
      <c r="J452" s="151"/>
      <c r="K452" s="15"/>
      <c r="L452" s="151"/>
      <c r="M452" s="151"/>
      <c r="N452" s="151"/>
      <c r="O452" s="151"/>
    </row>
    <row r="453" spans="3:15" thickBot="1" x14ac:dyDescent="0.35">
      <c r="C453" s="178"/>
      <c r="D453" s="120"/>
      <c r="E453" s="179"/>
      <c r="F453" s="179"/>
      <c r="G453" s="179"/>
      <c r="H453" s="179"/>
      <c r="I453" s="180"/>
      <c r="J453" s="151"/>
      <c r="K453" s="15"/>
      <c r="L453" s="151"/>
      <c r="M453" s="151"/>
      <c r="N453" s="151"/>
      <c r="O453" s="151"/>
    </row>
    <row r="454" spans="3:15" thickBot="1" x14ac:dyDescent="0.35">
      <c r="C454" s="178"/>
      <c r="D454" s="120"/>
      <c r="E454" s="179"/>
      <c r="F454" s="179"/>
      <c r="G454" s="179"/>
      <c r="H454" s="179"/>
      <c r="I454" s="180"/>
      <c r="J454" s="151"/>
      <c r="K454" s="15"/>
      <c r="L454" s="151"/>
      <c r="M454" s="151"/>
      <c r="N454" s="151"/>
      <c r="O454" s="151"/>
    </row>
    <row r="455" spans="3:15" thickBot="1" x14ac:dyDescent="0.35">
      <c r="C455" s="178"/>
      <c r="D455" s="120"/>
      <c r="E455" s="179"/>
      <c r="F455" s="179"/>
      <c r="G455" s="179"/>
      <c r="H455" s="179"/>
      <c r="I455" s="180"/>
      <c r="J455" s="151"/>
      <c r="K455" s="15"/>
      <c r="L455" s="151"/>
      <c r="M455" s="151"/>
      <c r="N455" s="151"/>
      <c r="O455" s="151"/>
    </row>
    <row r="456" spans="3:15" thickBot="1" x14ac:dyDescent="0.35">
      <c r="C456" s="178"/>
      <c r="D456" s="120"/>
      <c r="E456" s="179"/>
      <c r="F456" s="179"/>
      <c r="G456" s="179"/>
      <c r="H456" s="179"/>
      <c r="I456" s="180"/>
      <c r="J456" s="151"/>
      <c r="K456" s="15"/>
      <c r="L456" s="151"/>
      <c r="M456" s="151"/>
      <c r="N456" s="151"/>
      <c r="O456" s="151"/>
    </row>
    <row r="457" spans="3:15" thickBot="1" x14ac:dyDescent="0.35">
      <c r="C457" s="178"/>
      <c r="D457" s="120"/>
      <c r="E457" s="179"/>
      <c r="F457" s="179"/>
      <c r="G457" s="179"/>
      <c r="H457" s="179"/>
      <c r="I457" s="180"/>
      <c r="J457" s="151"/>
      <c r="K457" s="15"/>
      <c r="L457" s="151"/>
      <c r="M457" s="151"/>
      <c r="N457" s="151"/>
      <c r="O457" s="151"/>
    </row>
    <row r="458" spans="3:15" thickBot="1" x14ac:dyDescent="0.35">
      <c r="C458" s="178"/>
      <c r="D458" s="120"/>
      <c r="E458" s="179"/>
      <c r="F458" s="179"/>
      <c r="G458" s="179"/>
      <c r="H458" s="179"/>
      <c r="I458" s="180"/>
      <c r="J458" s="151"/>
      <c r="K458" s="15"/>
      <c r="L458" s="151"/>
      <c r="M458" s="151"/>
      <c r="N458" s="151"/>
      <c r="O458" s="151"/>
    </row>
    <row r="459" spans="3:15" thickBot="1" x14ac:dyDescent="0.35">
      <c r="C459" s="178"/>
      <c r="D459" s="120"/>
      <c r="E459" s="179"/>
      <c r="F459" s="179"/>
      <c r="G459" s="179"/>
      <c r="H459" s="179"/>
      <c r="I459" s="180"/>
      <c r="J459" s="151"/>
      <c r="K459" s="15"/>
      <c r="L459" s="151"/>
      <c r="M459" s="151"/>
      <c r="N459" s="151"/>
      <c r="O459" s="151"/>
    </row>
    <row r="460" spans="3:15" thickBot="1" x14ac:dyDescent="0.35">
      <c r="C460" s="178"/>
      <c r="D460" s="120"/>
      <c r="E460" s="179"/>
      <c r="F460" s="179"/>
      <c r="G460" s="179"/>
      <c r="H460" s="179"/>
      <c r="I460" s="180"/>
      <c r="J460" s="151"/>
      <c r="K460" s="15"/>
      <c r="L460" s="151"/>
      <c r="M460" s="151"/>
      <c r="N460" s="151"/>
      <c r="O460" s="151"/>
    </row>
    <row r="461" spans="3:15" thickBot="1" x14ac:dyDescent="0.35">
      <c r="C461" s="178"/>
      <c r="D461" s="120"/>
      <c r="E461" s="179"/>
      <c r="F461" s="179"/>
      <c r="G461" s="179"/>
      <c r="H461" s="179"/>
      <c r="I461" s="180"/>
      <c r="J461" s="151"/>
      <c r="K461" s="15"/>
      <c r="L461" s="151"/>
      <c r="M461" s="151"/>
      <c r="N461" s="151"/>
      <c r="O461" s="151"/>
    </row>
    <row r="462" spans="3:15" thickBot="1" x14ac:dyDescent="0.35">
      <c r="C462" s="178"/>
      <c r="D462" s="120"/>
      <c r="E462" s="179"/>
      <c r="F462" s="179"/>
      <c r="G462" s="179"/>
      <c r="H462" s="179"/>
      <c r="I462" s="180"/>
      <c r="J462" s="151"/>
      <c r="K462" s="15"/>
      <c r="L462" s="151"/>
      <c r="M462" s="151"/>
      <c r="N462" s="151"/>
      <c r="O462" s="151"/>
    </row>
    <row r="463" spans="3:15" thickBot="1" x14ac:dyDescent="0.35">
      <c r="C463" s="178"/>
      <c r="D463" s="120"/>
      <c r="E463" s="179"/>
      <c r="F463" s="179"/>
      <c r="G463" s="179"/>
      <c r="H463" s="179"/>
      <c r="I463" s="180"/>
      <c r="J463" s="151"/>
      <c r="K463" s="15"/>
      <c r="L463" s="151"/>
      <c r="M463" s="151"/>
      <c r="N463" s="151"/>
      <c r="O463" s="151"/>
    </row>
    <row r="464" spans="3:15" thickBot="1" x14ac:dyDescent="0.35">
      <c r="C464" s="178"/>
      <c r="D464" s="120"/>
      <c r="E464" s="179"/>
      <c r="F464" s="179"/>
      <c r="G464" s="179"/>
      <c r="H464" s="179"/>
      <c r="I464" s="180"/>
      <c r="J464" s="151"/>
      <c r="K464" s="15"/>
      <c r="L464" s="151"/>
      <c r="M464" s="151"/>
      <c r="N464" s="151"/>
      <c r="O464" s="151"/>
    </row>
    <row r="465" spans="3:15" thickBot="1" x14ac:dyDescent="0.35">
      <c r="C465" s="178"/>
      <c r="D465" s="120"/>
      <c r="E465" s="179"/>
      <c r="F465" s="179"/>
      <c r="G465" s="179"/>
      <c r="H465" s="179"/>
      <c r="I465" s="180"/>
      <c r="J465" s="151"/>
      <c r="K465" s="15"/>
      <c r="L465" s="151"/>
      <c r="M465" s="151"/>
      <c r="N465" s="151"/>
      <c r="O465" s="151"/>
    </row>
    <row r="466" spans="3:15" thickBot="1" x14ac:dyDescent="0.35">
      <c r="C466" s="178"/>
      <c r="D466" s="120"/>
      <c r="E466" s="179"/>
      <c r="F466" s="179"/>
      <c r="G466" s="179"/>
      <c r="H466" s="179"/>
      <c r="I466" s="180"/>
      <c r="J466" s="151"/>
      <c r="K466" s="15"/>
      <c r="L466" s="151"/>
      <c r="M466" s="151"/>
      <c r="N466" s="151"/>
      <c r="O466" s="151"/>
    </row>
    <row r="467" spans="3:15" thickBot="1" x14ac:dyDescent="0.35">
      <c r="C467" s="178"/>
      <c r="D467" s="120"/>
      <c r="E467" s="179"/>
      <c r="F467" s="179"/>
      <c r="G467" s="179"/>
      <c r="H467" s="179"/>
      <c r="I467" s="180"/>
      <c r="J467" s="151"/>
      <c r="K467" s="15"/>
      <c r="L467" s="151"/>
      <c r="M467" s="151"/>
      <c r="N467" s="151"/>
      <c r="O467" s="151"/>
    </row>
    <row r="468" spans="3:15" thickBot="1" x14ac:dyDescent="0.35">
      <c r="C468" s="178"/>
      <c r="D468" s="120"/>
      <c r="E468" s="179"/>
      <c r="F468" s="179"/>
      <c r="G468" s="179"/>
      <c r="H468" s="179"/>
      <c r="I468" s="180"/>
      <c r="J468" s="151"/>
      <c r="K468" s="15"/>
      <c r="L468" s="151"/>
      <c r="M468" s="151"/>
      <c r="N468" s="151"/>
      <c r="O468" s="151"/>
    </row>
    <row r="469" spans="3:15" thickBot="1" x14ac:dyDescent="0.35">
      <c r="C469" s="178"/>
      <c r="D469" s="120"/>
      <c r="E469" s="179"/>
      <c r="F469" s="179"/>
      <c r="G469" s="179"/>
      <c r="H469" s="179"/>
      <c r="I469" s="180"/>
      <c r="J469" s="151"/>
      <c r="K469" s="15"/>
      <c r="L469" s="151"/>
      <c r="M469" s="151"/>
      <c r="N469" s="151"/>
      <c r="O469" s="151"/>
    </row>
    <row r="470" spans="3:15" thickBot="1" x14ac:dyDescent="0.35">
      <c r="C470" s="178"/>
      <c r="D470" s="120"/>
      <c r="E470" s="179"/>
      <c r="F470" s="179"/>
      <c r="G470" s="179"/>
      <c r="H470" s="179"/>
      <c r="I470" s="180"/>
      <c r="J470" s="151"/>
      <c r="K470" s="15"/>
      <c r="L470" s="151"/>
      <c r="M470" s="151"/>
      <c r="N470" s="151"/>
      <c r="O470" s="151"/>
    </row>
    <row r="471" spans="3:15" thickBot="1" x14ac:dyDescent="0.35">
      <c r="C471" s="178"/>
      <c r="D471" s="120"/>
      <c r="E471" s="179"/>
      <c r="F471" s="179"/>
      <c r="G471" s="179"/>
      <c r="H471" s="179"/>
      <c r="I471" s="180"/>
      <c r="J471" s="151"/>
      <c r="K471" s="15"/>
      <c r="L471" s="151"/>
      <c r="M471" s="151"/>
      <c r="N471" s="151"/>
      <c r="O471" s="151"/>
    </row>
  </sheetData>
  <dataConsolidate/>
  <mergeCells count="28">
    <mergeCell ref="E1:G1"/>
    <mergeCell ref="J2:N2"/>
    <mergeCell ref="C18:C27"/>
    <mergeCell ref="B18:B27"/>
    <mergeCell ref="B87:B96"/>
    <mergeCell ref="B29:B48"/>
    <mergeCell ref="B49:B71"/>
    <mergeCell ref="B72:B86"/>
    <mergeCell ref="B4:B8"/>
    <mergeCell ref="B9:B17"/>
    <mergeCell ref="B2:D2"/>
    <mergeCell ref="L72:L96"/>
    <mergeCell ref="C87:C96"/>
    <mergeCell ref="C72:C86"/>
    <mergeCell ref="K72:K86"/>
    <mergeCell ref="E2:G2"/>
    <mergeCell ref="L4:L27"/>
    <mergeCell ref="C9:C17"/>
    <mergeCell ref="C4:C8"/>
    <mergeCell ref="K87:K96"/>
    <mergeCell ref="C29:C48"/>
    <mergeCell ref="K29:K48"/>
    <mergeCell ref="L29:L71"/>
    <mergeCell ref="C49:C71"/>
    <mergeCell ref="K49:K71"/>
    <mergeCell ref="K4:K8"/>
    <mergeCell ref="K9:K17"/>
    <mergeCell ref="K19:K27"/>
  </mergeCells>
  <conditionalFormatting sqref="B4:C4">
    <cfRule type="expression" dxfId="91" priority="52">
      <formula>COUNTIF($J4:$J8, 0)&gt;0</formula>
    </cfRule>
    <cfRule type="expression" dxfId="90" priority="53">
      <formula>AND($J4=0, $J5=0, $J6=0, $J7=0, $J8=0, $J4&lt;&gt;"", $J5&lt;&gt;"", $J6&lt;&gt;"", $J7&lt;&gt;"", $J8&lt;&gt;"")</formula>
    </cfRule>
    <cfRule type="expression" dxfId="89" priority="54">
      <formula>AND($J4=1, $J5=1, $J6=1, $J7=1, $J8=1)</formula>
    </cfRule>
  </conditionalFormatting>
  <conditionalFormatting sqref="D4:D8">
    <cfRule type="expression" dxfId="88" priority="49">
      <formula>AND($J4=0, $J4&lt;&gt;"")</formula>
    </cfRule>
    <cfRule type="expression" dxfId="87" priority="50">
      <formula>$J4=1</formula>
    </cfRule>
    <cfRule type="expression" dxfId="86" priority="51">
      <formula>$E$4("Mapped")</formula>
    </cfRule>
  </conditionalFormatting>
  <conditionalFormatting sqref="B9">
    <cfRule type="expression" dxfId="85" priority="45">
      <formula>AND($J9=0, $J10=0, $J11=0, $J12=0, $J13=0, $J14=0, $J15=0, $J16=0, $J17=0, $J9&lt;&gt;"", $J10&lt;&gt;"", $J11&lt;&gt;"", $J12&lt;&gt;"", $J13&lt;&gt;"", $J14&lt;&gt;"", $J15&lt;&gt;"", $J16&lt;&gt;"", $JJ17&lt;&gt;"")</formula>
    </cfRule>
    <cfRule type="expression" dxfId="84" priority="46">
      <formula>AND($J9=1, $J10=1, $J11=1, $J12=1, $J13=1, $J14=1, $J15=1, $J16=1, $J17=1)</formula>
    </cfRule>
  </conditionalFormatting>
  <conditionalFormatting sqref="B9:C9">
    <cfRule type="expression" dxfId="83" priority="44">
      <formula>COUNTIF($J9:$J17, 0)&gt;0</formula>
    </cfRule>
  </conditionalFormatting>
  <conditionalFormatting sqref="C9">
    <cfRule type="expression" dxfId="82" priority="47">
      <formula>AND($J9=0, $J10=0, $J11=0, $J12=0, $J13=0, $J14=0, $J15=0, $J16=0, $J17=0, $J9&lt;&gt;"", $J10&lt;&gt;"", $J11&lt;&gt;"", $J12&lt;&gt;"", $J13&lt;&gt;"", $J14&lt;&gt;"", $J15&lt;&gt;"", $J16&lt;&gt;"", $J17&lt;&gt;"")</formula>
    </cfRule>
    <cfRule type="expression" dxfId="81" priority="48">
      <formula>AND($J9=1, $J10=1, $J11=1, $J12=1, $J13=1, $J14=1, $J15=1, $J16=1, $J17=1)</formula>
    </cfRule>
  </conditionalFormatting>
  <conditionalFormatting sqref="D9:D17">
    <cfRule type="expression" dxfId="80" priority="41">
      <formula>AND($J9=0, $J9&lt;&gt;"")</formula>
    </cfRule>
    <cfRule type="expression" dxfId="79" priority="42">
      <formula>$J9=1</formula>
    </cfRule>
    <cfRule type="expression" dxfId="78" priority="43">
      <formula>$E$4("Mapped")</formula>
    </cfRule>
  </conditionalFormatting>
  <conditionalFormatting sqref="B18">
    <cfRule type="expression" dxfId="77" priority="37">
      <formula>AND($J18=0, $J19=0, $J20=0, $J21=0, $J22=0, $J23=0, $J24=0, $J25=0, $J26=0, $J27=0, $J18&lt;&gt;"", $J19&lt;&gt;"", $J20&lt;&gt;"", $J21&lt;&gt;"", $J22&lt;&gt;"", $J23&lt;&gt;"", $J24&lt;&gt;"", $J25&lt;&gt;"", $JJ26&lt;&gt;"", $J27&lt;&gt;"")</formula>
    </cfRule>
    <cfRule type="expression" dxfId="76" priority="38">
      <formula>AND($J18=1, $J19=1, $J20=1, $J21=1, $J22=1, $J23=1, $J24=1, $J25=1, $J26=1, $J27=1)</formula>
    </cfRule>
  </conditionalFormatting>
  <conditionalFormatting sqref="B18:C18">
    <cfRule type="expression" dxfId="75" priority="36">
      <formula>COUNTIF($J18:$J27, 0)&gt;0</formula>
    </cfRule>
  </conditionalFormatting>
  <conditionalFormatting sqref="C18">
    <cfRule type="expression" dxfId="74" priority="39">
      <formula>AND($J18=0, $J19=0, $J20=0, $J21=0, $J22=0, $J23=0, $J24=0, $J25=0, $J26=0, $J27=0, $J18&lt;&gt;"", $J19&lt;&gt;"", $J20&lt;&gt;"", $J21&lt;&gt;"", $J22&lt;&gt;"", $J23&lt;&gt;"", $J24&lt;&gt;"", $J25&lt;&gt;"", $J26&lt;&gt;"", $J27&lt;&gt;"")</formula>
    </cfRule>
    <cfRule type="expression" dxfId="73" priority="40">
      <formula>AND($J18=1, $J19=1, $J20=1, $J21=1, $J22=1, $J23=1, $J24=1, $J25=1, $J26=1, $J27=1)</formula>
    </cfRule>
  </conditionalFormatting>
  <conditionalFormatting sqref="D18:D27">
    <cfRule type="expression" dxfId="72" priority="33">
      <formula>AND($J18=0, $J18&lt;&gt;"")</formula>
    </cfRule>
    <cfRule type="expression" dxfId="71" priority="34">
      <formula>$J18=1</formula>
    </cfRule>
    <cfRule type="expression" dxfId="70" priority="35">
      <formula>$E$4("Mapped")</formula>
    </cfRule>
  </conditionalFormatting>
  <conditionalFormatting sqref="D29:D48">
    <cfRule type="expression" dxfId="69" priority="30">
      <formula>AND($J29=0, $J29&lt;&gt;"")</formula>
    </cfRule>
    <cfRule type="expression" dxfId="68" priority="31">
      <formula>$J29=1</formula>
    </cfRule>
    <cfRule type="expression" dxfId="67" priority="32">
      <formula>$E$4("Mapped")</formula>
    </cfRule>
  </conditionalFormatting>
  <conditionalFormatting sqref="B29">
    <cfRule type="expression" dxfId="66" priority="26">
      <formula>AND($J29=0, $J30=0, $J31=0, $J32=0, $J33=0, $J34=0, $J35=0, $J36=0, $J37=0, $J38=0, $J39=0, $J40=0, $J41=0, $J42=0, $J43=0, $J44=0, $J45=0, $J46=0, $J47=0, $J48=0, $J29&lt;&gt;"", $J30&lt;&gt;"", $J31&lt;&gt;"", $J32&lt;&gt;"", $J33&lt;&gt;"", $J34&lt;&gt;"", $J35&lt;&gt;"", $J36&lt;&gt;"", $JJ37&lt;&gt;"", $J38&lt;&gt;"", $J39&lt;&gt;"", $J40&lt;&gt;"", $J41&lt;&gt;"", $J42&lt;&gt;"", $J43&lt;&gt;"", $J44&lt;&gt;"", $JJ45&lt;&gt;"", $J46&lt;&gt;"", $J47&lt;&gt;"", $J48&lt;&gt;"")</formula>
    </cfRule>
    <cfRule type="expression" dxfId="65" priority="27">
      <formula>AND($J29=1, $J30=1, $J31=1, $J32=1, $J33=1, $J34=1, $J35=1, $J36=1, $J37=1, $J38=1, $J39=1, $J40=1, $J41=1, $J42=1, $J43=1, $J44=1, $J45=1, $J46=1, $J47=1, $J48=1)</formula>
    </cfRule>
  </conditionalFormatting>
  <conditionalFormatting sqref="B29:C29">
    <cfRule type="expression" dxfId="64" priority="25">
      <formula>COUNTIF($J29:$J48, 0)&gt;0</formula>
    </cfRule>
  </conditionalFormatting>
  <conditionalFormatting sqref="C29">
    <cfRule type="expression" dxfId="63" priority="28">
      <formula>AND($J29=0, $J30=0, $J31=0, $J32=0, $J33=0, $J34=0, $J35=0, $J36=0, $J37=0, $J38=0, $J39=0, $J40=0, $J41=0, $J42=0, $J43=0, $J44=0, $J45=0, $J46=0, $J47=0, $J48=0, $J29&lt;&gt;"", $J30&lt;&gt;"", $J31&lt;&gt;"", $J32&lt;&gt;"", $J33&lt;&gt;"", $J34&lt;&gt;"", $J35&lt;&gt;"", $J36&lt;&gt;"", $J37&lt;&gt;"", $J38&lt;&gt;"", $J39&lt;&gt;"", $J40&lt;&gt;"", $J41&lt;&gt;"", $J42&lt;&gt;"", $J43&lt;&gt;"", $J44&lt;&gt;"", $J45&lt;&gt;"", $J46&lt;&gt;"", $J47&lt;&gt;"", $J48&lt;&gt;"")</formula>
    </cfRule>
    <cfRule type="expression" dxfId="62" priority="29">
      <formula>AND($J29=1, $J30=1, $J31=1, $J32=1, $J33=1, $J34=1, $J35=1, $J36=1, $J37=1, $J38=1, $J39=1, $J40=1, $J41=1, $J42=1, $J43=1, $J44=1, $J45=1, $J46=1, $J47=1, $J48=1)</formula>
    </cfRule>
  </conditionalFormatting>
  <conditionalFormatting sqref="B49">
    <cfRule type="expression" dxfId="61" priority="18">
      <formula>AND($J49=0, $J50=0, $J51=0, $J52=0, $J53=0, $J54=0, $J55=0, $J56=0, $J57=0, $J58=0, $J59=0, $J60=0, $J61=0, $J62=0, $J63=0, $J64=0, $J65=0, $J66=0, $J67=0, $J49&lt;&gt;"", $J50&lt;&gt;"", $J51&lt;&gt;"", $J52&lt;&gt;"", $J53&lt;&gt;"", $J54&lt;&gt;"", $J55&lt;&gt;"", $J56&lt;&gt;"", $JJ57&lt;&gt;"", $J58&lt;&gt;"", $J59&lt;&gt;"", $J60&lt;&gt;"", $J61&lt;&gt;"", $J62&lt;&gt;"", $J63&lt;&gt;"", $J64&lt;&gt;"", $JJ65&lt;&gt;"", $J66&lt;&gt;"", $J67&lt;&gt;"")</formula>
    </cfRule>
    <cfRule type="expression" dxfId="60" priority="19">
      <formula>AND($J49=1, $J50=1, $J51=1, $J52=1, $J53=1, $J54=1, $J55=1, $J56=1, $J57=1, $J58=1, $J59=1, $J60=1, $J61=1, $J62=1, $J63=1, $J64=1, $J65=1, $J66=1, $J67=1)</formula>
    </cfRule>
  </conditionalFormatting>
  <conditionalFormatting sqref="B49:C49">
    <cfRule type="expression" dxfId="56" priority="17">
      <formula>COUNTIF($J49:$J71, 0)&gt;0</formula>
    </cfRule>
  </conditionalFormatting>
  <conditionalFormatting sqref="C49">
    <cfRule type="expression" dxfId="55" priority="20">
      <formula>AND($J49=0, $J50=0, $J51=0, $J52=0, $J53=0, $J54=0, $J55=0, $J56=0, $J57=0, $J58=0, $J59=0, $J60=0, $J61=0, $J62=0, $J63=0, $J64=0, $J65=0, $J66=0, $J67=0, $J68=0, $J69=0, $J70=0, $J71=0, $J49&lt;&gt;"", $J50&lt;&gt;"", $J51&lt;&gt;"", $J52&lt;&gt;"", $J53&lt;&gt;"", $J54&lt;&gt;"", $J55&lt;&gt;"", $J56&lt;&gt;"", $J57&lt;&gt;"", $J58&lt;&gt;"", $J59&lt;&gt;"", $J60&lt;&gt;"", $J61&lt;&gt;"", $J62&lt;&gt;"", $J63&lt;&gt;"", $J64&lt;&gt;"", $J65&lt;&gt;"", $J66&lt;&gt;"", $J67&lt;&gt;"", $J68&lt;&gt;"", $J69&lt;&gt;"", $J70&lt;&gt;"", $J71&lt;&gt;"")</formula>
    </cfRule>
    <cfRule type="expression" dxfId="54" priority="21">
      <formula>AND($J49=1, $J50=1, $J51=1, $J52=1, $J53=1, $J54=1, $J55=1, $J56=1, $J57=1, $J58=1, $J59=1, $J60=1, $J61=1, $J62=1, $J63=1, $J64=1, $J65=1, $J66=1, $J67=1, $J68=1, $J69=1, $J70=1, $J71=1)</formula>
    </cfRule>
  </conditionalFormatting>
  <conditionalFormatting sqref="D49:D71">
    <cfRule type="expression" dxfId="59" priority="22">
      <formula>AND($J49=0, $J49&lt;&gt;"")</formula>
    </cfRule>
    <cfRule type="expression" dxfId="58" priority="23">
      <formula>$J49=1</formula>
    </cfRule>
    <cfRule type="expression" dxfId="57" priority="24">
      <formula>$E$4("Mapped")</formula>
    </cfRule>
  </conditionalFormatting>
  <conditionalFormatting sqref="B72">
    <cfRule type="expression" dxfId="14" priority="13">
      <formula>AND($J72=0, $J73=0, $J74=0, $J75=0, $J76=0, $J77=0, $J78=0, $J79=0, $J80=0, $J81=0, $J82=0, $J83=0, $J84=0, $J85=0, $J86=0, $J72&lt;&gt;"", $J73&lt;&gt;"", $J74&lt;&gt;"", $J75&lt;&gt;"", $J76&lt;&gt;"", $J77&lt;&gt;"", $J78&lt;&gt;"", $J79&lt;&gt;"", $JJ80&lt;&gt;"", $J81&lt;&gt;"", $J82&lt;&gt;"", $J83&lt;&gt;"", $J84&lt;&gt;"", $J85&lt;&gt;"", $J86&lt;&gt;"")</formula>
    </cfRule>
    <cfRule type="expression" dxfId="15" priority="14">
      <formula>AND($J72=1, $J73=1, $J74=1, $J75=1, $J76=1, $J77=1, $J78=1, $J79=1, $J80=1, $J81=1, $J82=1, $J83=1, $J84=1, $J85=1, $J86=1)</formula>
    </cfRule>
  </conditionalFormatting>
  <conditionalFormatting sqref="B72:C72">
    <cfRule type="expression" dxfId="13" priority="12">
      <formula>COUNTIF($J72:$J86, 0)&gt;0</formula>
    </cfRule>
  </conditionalFormatting>
  <conditionalFormatting sqref="C72">
    <cfRule type="expression" dxfId="11" priority="15">
      <formula>AND($J72=0, $J73=0, $J74=0, $J75=0, $J76=0, $J77=0, $J78=0, $J79=0, $J80=0, $J81=0, $J82=0, $J83=0, $J84=0, $J85=0, $J86=0, $J72&lt;&gt;"", $J73&lt;&gt;"", $J74&lt;&gt;"", $J75&lt;&gt;"", $J76&lt;&gt;"", $J77&lt;&gt;"", $J78&lt;&gt;"", $J79&lt;&gt;"", $J80&lt;&gt;"", $J81&lt;&gt;"", $J82&lt;&gt;"", $J83&lt;&gt;"", $J84&lt;&gt;"", $J85&lt;&gt;"", $J86&lt;&gt;"")</formula>
    </cfRule>
    <cfRule type="expression" dxfId="12" priority="16">
      <formula>AND($J72=1, $J73=1, $J74=1, $J75=1, $J76=1, $J77=1, $J78=1, $J79=1, $J80=1, $J81=1, $J82=1, $J83=1, $J84=1, $J85=1, $J86=1)</formula>
    </cfRule>
  </conditionalFormatting>
  <conditionalFormatting sqref="D72:D86">
    <cfRule type="expression" dxfId="9" priority="9">
      <formula>AND($J72=0, $J72&lt;&gt;"")</formula>
    </cfRule>
    <cfRule type="expression" dxfId="10" priority="10">
      <formula>$J72=1</formula>
    </cfRule>
    <cfRule type="expression" dxfId="8" priority="11">
      <formula>$E$4("Mapped")</formula>
    </cfRule>
  </conditionalFormatting>
  <conditionalFormatting sqref="B87">
    <cfRule type="expression" dxfId="7" priority="5">
      <formula>AND($J87=0, $J88=0, $J89=0, $J90=0, $J91=0, $J92=0, $J93=0, $J94=0, $J95=0, $J96=0, $J87&lt;&gt;"", $J88&lt;&gt;"", $J89&lt;&gt;"", $J90&lt;&gt;"", $J91&lt;&gt;"", $J92&lt;&gt;"", $J93&lt;&gt;"", $J94&lt;&gt;"", $JJ95&lt;&gt;"", $J96&lt;&gt;"")</formula>
    </cfRule>
    <cfRule type="expression" dxfId="6" priority="6">
      <formula>AND($J87=1, $J88=1, $J89=1, $J90=1, $J91=1, $J92=1, $J93=1, $J94=1, $J95=1, $J96=1)</formula>
    </cfRule>
  </conditionalFormatting>
  <conditionalFormatting sqref="B87:C87">
    <cfRule type="expression" dxfId="5" priority="4">
      <formula>COUNTIF($J87:$J96, 0)&gt;0</formula>
    </cfRule>
  </conditionalFormatting>
  <conditionalFormatting sqref="C87">
    <cfRule type="expression" dxfId="4" priority="7">
      <formula>AND($J87=0, $J88=0, $J89=0, $J90=0, $J91=0, $J92=0, $J93=0, $J94=0, $J95=0, $J96=0, $J87&lt;&gt;"", $J88&lt;&gt;"", $J89&lt;&gt;"", $J90&lt;&gt;"", $J91&lt;&gt;"", $J92&lt;&gt;"", $J93&lt;&gt;"", $J94&lt;&gt;"", $J95&lt;&gt;"", $J96&lt;&gt;"")</formula>
    </cfRule>
    <cfRule type="expression" dxfId="3" priority="8">
      <formula>AND($J87=1, $J88=1, $J89=1, $J90=1, $J91=1, $J92=1, $J93=1, $J94=1, $J95=1, $J96=1)</formula>
    </cfRule>
  </conditionalFormatting>
  <conditionalFormatting sqref="D87:D96">
    <cfRule type="expression" dxfId="2" priority="1">
      <formula>AND($J87=0, $J87&lt;&gt;"")</formula>
    </cfRule>
    <cfRule type="expression" dxfId="1" priority="2">
      <formula>$J87=1</formula>
    </cfRule>
    <cfRule type="expression" dxfId="0" priority="3">
      <formula>$E$4("Mapped")</formula>
    </cfRule>
  </conditionalFormatting>
  <dataValidations count="2">
    <dataValidation type="list" allowBlank="1" showInputMessage="1" showErrorMessage="1" sqref="J29:J96 J3:J27" xr:uid="{7BCDC5A2-F5DD-42E4-9241-B934A5D86714}">
      <formula1>"0, 1"</formula1>
    </dataValidation>
    <dataValidation type="list" allowBlank="1" showInputMessage="1" showErrorMessage="1" sqref="M3" xr:uid="{E0D72C33-0563-45B0-832D-313DD7DF2403}">
      <formula1>$T$4:$T$19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F29:F96 F4:F27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M29:M1048576 M4:M27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21"/>
  <sheetViews>
    <sheetView showGridLines="0" zoomScale="80" zoomScaleNormal="80" workbookViewId="0">
      <selection activeCell="G15" sqref="G15"/>
    </sheetView>
  </sheetViews>
  <sheetFormatPr defaultRowHeight="21.6" x14ac:dyDescent="0.3"/>
  <cols>
    <col min="1" max="1" width="8.6640625" style="243"/>
    <col min="2" max="2" width="35.33203125" style="243" customWidth="1"/>
    <col min="3" max="3" width="16.21875" style="243" customWidth="1"/>
    <col min="4" max="4" width="9.88671875" style="243" hidden="1" customWidth="1"/>
    <col min="5" max="5" width="15.6640625" style="243" hidden="1" customWidth="1"/>
    <col min="6" max="6" width="25.44140625" style="243" hidden="1" customWidth="1"/>
    <col min="7" max="7" width="25.6640625" style="254" bestFit="1" customWidth="1"/>
    <col min="8" max="8" width="29.33203125" style="254" hidden="1" customWidth="1"/>
    <col min="9" max="9" width="31.33203125" style="254" bestFit="1" customWidth="1"/>
    <col min="10" max="16384" width="8.88671875" style="243"/>
  </cols>
  <sheetData>
    <row r="1" spans="2:9" x14ac:dyDescent="0.3">
      <c r="B1" s="138"/>
      <c r="C1" s="138"/>
      <c r="D1" s="138" t="s">
        <v>106</v>
      </c>
      <c r="E1" s="138" t="s">
        <v>107</v>
      </c>
      <c r="F1" s="138" t="s">
        <v>108</v>
      </c>
      <c r="G1" s="248" t="s">
        <v>109</v>
      </c>
      <c r="H1" s="249" t="s">
        <v>110</v>
      </c>
      <c r="I1" s="249" t="s">
        <v>111</v>
      </c>
    </row>
    <row r="2" spans="2:9" x14ac:dyDescent="0.3">
      <c r="B2" s="137">
        <v>1</v>
      </c>
      <c r="C2" s="138" t="s">
        <v>112</v>
      </c>
      <c r="D2" s="138">
        <v>3</v>
      </c>
      <c r="E2" s="138">
        <v>24</v>
      </c>
      <c r="F2" s="244">
        <f t="shared" ref="F2:F4" si="0">100/E2</f>
        <v>4.166666666666667</v>
      </c>
      <c r="G2" s="250">
        <f>SUM('Mapping Template'!L4:L27)</f>
        <v>0</v>
      </c>
      <c r="H2" s="251">
        <f>(E2/E5)*100</f>
        <v>26.086956521739129</v>
      </c>
      <c r="I2" s="251">
        <f>(H2/100)*G2</f>
        <v>0</v>
      </c>
    </row>
    <row r="3" spans="2:9" x14ac:dyDescent="0.3">
      <c r="B3" s="137"/>
      <c r="C3" s="139" t="s">
        <v>113</v>
      </c>
      <c r="D3" s="138">
        <v>2</v>
      </c>
      <c r="E3" s="138">
        <v>43</v>
      </c>
      <c r="F3" s="244">
        <f t="shared" si="0"/>
        <v>2.3255813953488373</v>
      </c>
      <c r="G3" s="248">
        <f>SUM('Mapping Template'!L29:L71)</f>
        <v>0</v>
      </c>
      <c r="H3" s="251" cm="1">
        <f t="array" ref="H3">(E3/_xlfn.ANCHORARRAY(E5))*100</f>
        <v>46.739130434782609</v>
      </c>
      <c r="I3" s="251">
        <f t="shared" ref="I3:I4" si="1">(H3/100)*G3</f>
        <v>0</v>
      </c>
    </row>
    <row r="4" spans="2:9" x14ac:dyDescent="0.3">
      <c r="B4" s="140">
        <v>2</v>
      </c>
      <c r="C4" s="138" t="s">
        <v>112</v>
      </c>
      <c r="D4" s="138">
        <v>2</v>
      </c>
      <c r="E4" s="138">
        <v>25</v>
      </c>
      <c r="F4" s="244">
        <f t="shared" si="0"/>
        <v>4</v>
      </c>
      <c r="G4" s="248">
        <f>SUM('Mapping Template'!L72:L96)</f>
        <v>0</v>
      </c>
      <c r="H4" s="251">
        <f>(E4/E5)*100</f>
        <v>27.173913043478258</v>
      </c>
      <c r="I4" s="251">
        <f t="shared" si="1"/>
        <v>0</v>
      </c>
    </row>
    <row r="5" spans="2:9" x14ac:dyDescent="0.3">
      <c r="B5" s="141" t="s">
        <v>114</v>
      </c>
      <c r="C5" s="142"/>
      <c r="D5" s="245">
        <f>SUM(D2:D4)</f>
        <v>7</v>
      </c>
      <c r="E5" s="245">
        <f>SUM(E2:E4)</f>
        <v>92</v>
      </c>
      <c r="F5" s="246"/>
      <c r="G5" s="252"/>
      <c r="H5" s="253">
        <f>SUM(H2:H4)</f>
        <v>100</v>
      </c>
      <c r="I5" s="253">
        <f>SUM(I2:I4)</f>
        <v>0</v>
      </c>
    </row>
    <row r="6" spans="2:9" x14ac:dyDescent="0.3">
      <c r="B6" s="143"/>
      <c r="C6" s="143"/>
      <c r="F6" s="247"/>
    </row>
    <row r="7" spans="2:9" x14ac:dyDescent="0.3">
      <c r="B7" s="143"/>
      <c r="C7" s="143"/>
      <c r="F7" s="247"/>
    </row>
    <row r="8" spans="2:9" x14ac:dyDescent="0.3">
      <c r="B8" s="143"/>
      <c r="C8" s="143"/>
      <c r="F8" s="247"/>
    </row>
    <row r="9" spans="2:9" x14ac:dyDescent="0.3">
      <c r="B9" s="143"/>
      <c r="C9" s="143"/>
    </row>
    <row r="10" spans="2:9" x14ac:dyDescent="0.3">
      <c r="B10" s="143"/>
      <c r="C10" s="143"/>
    </row>
    <row r="11" spans="2:9" x14ac:dyDescent="0.3">
      <c r="B11" s="143"/>
      <c r="C11" s="143"/>
    </row>
    <row r="12" spans="2:9" x14ac:dyDescent="0.3">
      <c r="B12" s="143"/>
      <c r="C12" s="143"/>
    </row>
    <row r="13" spans="2:9" x14ac:dyDescent="0.3">
      <c r="B13" s="143"/>
      <c r="C13" s="143"/>
    </row>
    <row r="14" spans="2:9" x14ac:dyDescent="0.3">
      <c r="B14" s="143"/>
      <c r="C14" s="143"/>
    </row>
    <row r="15" spans="2:9" x14ac:dyDescent="0.3">
      <c r="B15" s="143"/>
      <c r="C15" s="143"/>
    </row>
    <row r="16" spans="2:9" x14ac:dyDescent="0.3">
      <c r="B16" s="143"/>
      <c r="C16" s="143"/>
    </row>
    <row r="17" spans="2:3" x14ac:dyDescent="0.3">
      <c r="B17" s="143"/>
      <c r="C17" s="143"/>
    </row>
    <row r="18" spans="2:3" x14ac:dyDescent="0.3">
      <c r="B18" s="143"/>
      <c r="C18" s="143"/>
    </row>
    <row r="19" spans="2:3" x14ac:dyDescent="0.3">
      <c r="B19" s="143"/>
      <c r="C19" s="143"/>
    </row>
    <row r="20" spans="2:3" x14ac:dyDescent="0.3">
      <c r="B20" s="143"/>
      <c r="C20" s="143"/>
    </row>
    <row r="21" spans="2:3" x14ac:dyDescent="0.3">
      <c r="B21" s="143"/>
      <c r="C21" s="143"/>
    </row>
  </sheetData>
  <mergeCells count="1"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E11" sqref="E11"/>
    </sheetView>
  </sheetViews>
  <sheetFormatPr defaultRowHeight="14.4" x14ac:dyDescent="0.3"/>
  <cols>
    <col min="1" max="1" width="38.5546875" style="1" bestFit="1" customWidth="1"/>
    <col min="2" max="2" width="20.33203125" bestFit="1" customWidth="1"/>
    <col min="4" max="4" width="21" bestFit="1" customWidth="1"/>
  </cols>
  <sheetData>
    <row r="1" spans="1:2" ht="18" x14ac:dyDescent="0.6">
      <c r="A1" s="3" t="s">
        <v>115</v>
      </c>
      <c r="B1" s="3" t="s">
        <v>116</v>
      </c>
    </row>
    <row r="2" spans="1:2" ht="18" x14ac:dyDescent="0.6">
      <c r="A2" s="2" t="s">
        <v>117</v>
      </c>
      <c r="B2" s="2" t="s">
        <v>118</v>
      </c>
    </row>
    <row r="3" spans="1:2" ht="18" x14ac:dyDescent="0.6">
      <c r="A3" s="2" t="s">
        <v>119</v>
      </c>
      <c r="B3" s="2" t="s">
        <v>120</v>
      </c>
    </row>
    <row r="4" spans="1:2" ht="18" x14ac:dyDescent="0.6">
      <c r="A4" s="2" t="s">
        <v>121</v>
      </c>
      <c r="B4" s="2" t="s">
        <v>122</v>
      </c>
    </row>
    <row r="5" spans="1:2" ht="18" x14ac:dyDescent="0.6">
      <c r="A5" s="2" t="s">
        <v>123</v>
      </c>
      <c r="B5" s="2" t="s">
        <v>124</v>
      </c>
    </row>
    <row r="6" spans="1:2" ht="18" x14ac:dyDescent="0.6">
      <c r="A6" s="2" t="s">
        <v>125</v>
      </c>
      <c r="B6" s="2" t="s">
        <v>126</v>
      </c>
    </row>
    <row r="7" spans="1:2" ht="18" x14ac:dyDescent="0.6">
      <c r="A7" s="2" t="s">
        <v>127</v>
      </c>
      <c r="B7" s="2" t="s">
        <v>128</v>
      </c>
    </row>
    <row r="8" spans="1:2" ht="18" x14ac:dyDescent="0.6">
      <c r="A8" s="2" t="s">
        <v>129</v>
      </c>
      <c r="B8" s="2" t="s">
        <v>130</v>
      </c>
    </row>
    <row r="9" spans="1:2" ht="18" x14ac:dyDescent="0.6">
      <c r="A9" s="2" t="s">
        <v>131</v>
      </c>
      <c r="B9" s="2" t="s">
        <v>132</v>
      </c>
    </row>
    <row r="10" spans="1:2" ht="18" x14ac:dyDescent="0.6">
      <c r="A10" s="13" t="s">
        <v>133</v>
      </c>
      <c r="B10" s="2" t="s">
        <v>134</v>
      </c>
    </row>
    <row r="11" spans="1:2" ht="18" x14ac:dyDescent="0.6">
      <c r="A11" s="13" t="s">
        <v>135</v>
      </c>
      <c r="B11" s="2" t="s">
        <v>136</v>
      </c>
    </row>
    <row r="12" spans="1:2" ht="18" x14ac:dyDescent="0.6">
      <c r="A12" s="13" t="s">
        <v>137</v>
      </c>
      <c r="B12" s="2" t="s">
        <v>138</v>
      </c>
    </row>
    <row r="13" spans="1:2" ht="18" x14ac:dyDescent="0.6">
      <c r="A13" s="13" t="s">
        <v>139</v>
      </c>
      <c r="B13" s="2" t="s">
        <v>140</v>
      </c>
    </row>
    <row r="14" spans="1:2" ht="18" x14ac:dyDescent="0.6">
      <c r="A14" s="2" t="s">
        <v>141</v>
      </c>
      <c r="B14" s="2" t="s">
        <v>142</v>
      </c>
    </row>
    <row r="15" spans="1:2" ht="18" x14ac:dyDescent="0.6">
      <c r="A15" s="2" t="s">
        <v>143</v>
      </c>
      <c r="B15" s="2" t="s">
        <v>144</v>
      </c>
    </row>
    <row r="16" spans="1:2" ht="18" x14ac:dyDescent="0.6">
      <c r="A16" s="2" t="s">
        <v>143</v>
      </c>
      <c r="B16" s="5" t="s">
        <v>145</v>
      </c>
    </row>
    <row r="17" spans="1:2" ht="18" x14ac:dyDescent="0.6">
      <c r="A17" s="2" t="s">
        <v>143</v>
      </c>
      <c r="B17" s="2" t="s">
        <v>146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D73"/>
  <sheetViews>
    <sheetView workbookViewId="0">
      <selection activeCell="B4" sqref="B4"/>
    </sheetView>
  </sheetViews>
  <sheetFormatPr defaultRowHeight="14.4" x14ac:dyDescent="0.3"/>
  <cols>
    <col min="1" max="1" width="9.44140625" customWidth="1"/>
  </cols>
  <sheetData>
    <row r="1" spans="1:4" ht="18.600000000000001" thickBot="1" x14ac:dyDescent="0.4">
      <c r="A1" s="10" t="s">
        <v>147</v>
      </c>
    </row>
    <row r="2" spans="1:4" s="4" customFormat="1" x14ac:dyDescent="0.3">
      <c r="B2" s="11" t="s">
        <v>148</v>
      </c>
      <c r="C2" s="11" t="s">
        <v>149</v>
      </c>
      <c r="D2" s="11" t="s">
        <v>150</v>
      </c>
    </row>
    <row r="3" spans="1:4" s="4" customFormat="1" x14ac:dyDescent="0.3">
      <c r="A3" s="4" t="s">
        <v>151</v>
      </c>
      <c r="B3">
        <v>4.34</v>
      </c>
      <c r="C3">
        <v>2.3255813953488373</v>
      </c>
      <c r="D3">
        <v>4</v>
      </c>
    </row>
    <row r="4" spans="1:4" s="4" customFormat="1" ht="21.6" x14ac:dyDescent="0.75">
      <c r="A4" s="4" t="s">
        <v>152</v>
      </c>
      <c r="B4" s="9">
        <v>24</v>
      </c>
      <c r="C4" s="9">
        <v>43</v>
      </c>
      <c r="D4" s="9">
        <v>25</v>
      </c>
    </row>
    <row r="5" spans="1:4" ht="18" x14ac:dyDescent="0.6">
      <c r="A5" s="24" t="s">
        <v>106</v>
      </c>
      <c r="B5" s="12">
        <f>IF('Mapping Template'!$J4=1,B$3,0)</f>
        <v>0</v>
      </c>
      <c r="C5" s="12">
        <f>IF('Mapping Template'!$J29=1,C$3,0)</f>
        <v>0</v>
      </c>
      <c r="D5" s="12">
        <f>IF('Mapping Template'!$J72=1,D$3,0)</f>
        <v>0</v>
      </c>
    </row>
    <row r="6" spans="1:4" ht="18" x14ac:dyDescent="0.6">
      <c r="A6" s="24"/>
      <c r="B6" s="12">
        <f>IF('Mapping Template'!$J5=1,B$3,0)</f>
        <v>0</v>
      </c>
      <c r="C6" s="12">
        <f>IF('Mapping Template'!$J30=1,C$3,0)</f>
        <v>0</v>
      </c>
      <c r="D6" s="12">
        <f>IF('Mapping Template'!$J73=1,D$3,0)</f>
        <v>0</v>
      </c>
    </row>
    <row r="7" spans="1:4" ht="18" x14ac:dyDescent="0.6">
      <c r="A7" s="24"/>
      <c r="B7" s="12">
        <f>IF('Mapping Template'!$J6=1,B$3,0)</f>
        <v>0</v>
      </c>
      <c r="C7" s="12">
        <f>IF('Mapping Template'!$J31=1,C$3,0)</f>
        <v>0</v>
      </c>
      <c r="D7" s="12">
        <f>IF('Mapping Template'!$J74=1,D$3,0)</f>
        <v>0</v>
      </c>
    </row>
    <row r="8" spans="1:4" ht="18" x14ac:dyDescent="0.6">
      <c r="A8" s="24"/>
      <c r="B8" s="12">
        <f>IF('Mapping Template'!$J7=1,B$3,0)</f>
        <v>0</v>
      </c>
      <c r="C8" s="12">
        <f>IF('Mapping Template'!$J32=1,C$3,0)</f>
        <v>0</v>
      </c>
      <c r="D8" s="12">
        <f>IF('Mapping Template'!$J75=1,D$3,0)</f>
        <v>0</v>
      </c>
    </row>
    <row r="9" spans="1:4" ht="18" x14ac:dyDescent="0.6">
      <c r="A9" s="24"/>
      <c r="B9" s="12">
        <f>IF('Mapping Template'!$J8=1,B$3,0)</f>
        <v>0</v>
      </c>
      <c r="C9" s="12">
        <f>IF('Mapping Template'!$J33=1,C$3,0)</f>
        <v>0</v>
      </c>
      <c r="D9" s="12">
        <f>IF('Mapping Template'!$J76=1,D$3,0)</f>
        <v>0</v>
      </c>
    </row>
    <row r="10" spans="1:4" ht="18" x14ac:dyDescent="0.6">
      <c r="A10" s="24"/>
      <c r="B10" s="12">
        <f>IF('Mapping Template'!$J9=1,B$3,0)</f>
        <v>0</v>
      </c>
      <c r="C10" s="12">
        <f>IF('Mapping Template'!$J34=1,C$3,0)</f>
        <v>0</v>
      </c>
      <c r="D10" s="12">
        <f>IF('Mapping Template'!$J77=1,D$3,0)</f>
        <v>0</v>
      </c>
    </row>
    <row r="11" spans="1:4" ht="18" x14ac:dyDescent="0.6">
      <c r="A11" s="24"/>
      <c r="B11" s="12">
        <f>IF('Mapping Template'!$J10=1,B$3,0)</f>
        <v>0</v>
      </c>
      <c r="C11" s="12">
        <f>IF('Mapping Template'!$J35=1,C$3,0)</f>
        <v>0</v>
      </c>
      <c r="D11" s="12">
        <f>IF('Mapping Template'!$J78=1,D$3,0)</f>
        <v>0</v>
      </c>
    </row>
    <row r="12" spans="1:4" ht="18" x14ac:dyDescent="0.6">
      <c r="A12" s="24"/>
      <c r="B12" s="12">
        <f>IF('Mapping Template'!$J11=1,B$3,0)</f>
        <v>0</v>
      </c>
      <c r="C12" s="12">
        <f>IF('Mapping Template'!$J36=1,C$3,0)</f>
        <v>0</v>
      </c>
      <c r="D12" s="12">
        <f>IF('Mapping Template'!$J79=1,D$3,0)</f>
        <v>0</v>
      </c>
    </row>
    <row r="13" spans="1:4" ht="18" x14ac:dyDescent="0.6">
      <c r="A13" s="24"/>
      <c r="B13" s="12">
        <f>IF('Mapping Template'!$J12=1,B$3,0)</f>
        <v>0</v>
      </c>
      <c r="C13" s="12">
        <f>IF('Mapping Template'!$J37=1,C$3,0)</f>
        <v>0</v>
      </c>
      <c r="D13" s="12">
        <f>IF('Mapping Template'!$J80=1,D$3,0)</f>
        <v>0</v>
      </c>
    </row>
    <row r="14" spans="1:4" ht="18" x14ac:dyDescent="0.6">
      <c r="A14" s="24"/>
      <c r="B14" s="12">
        <f>IF('Mapping Template'!$J13=1,B$3,0)</f>
        <v>0</v>
      </c>
      <c r="C14" s="12">
        <f>IF('Mapping Template'!$J38=1,C$3,0)</f>
        <v>0</v>
      </c>
      <c r="D14" s="12">
        <f>IF('Mapping Template'!$J81=1,D$3,0)</f>
        <v>0</v>
      </c>
    </row>
    <row r="15" spans="1:4" ht="18" x14ac:dyDescent="0.6">
      <c r="A15" s="24"/>
      <c r="B15" s="12">
        <f>IF('Mapping Template'!$J14=1,B$3,0)</f>
        <v>0</v>
      </c>
      <c r="C15" s="12">
        <f>IF('Mapping Template'!$J39=1,C$3,0)</f>
        <v>0</v>
      </c>
      <c r="D15" s="12">
        <f>IF('Mapping Template'!$J82=1,D$3,0)</f>
        <v>0</v>
      </c>
    </row>
    <row r="16" spans="1:4" ht="18" x14ac:dyDescent="0.6">
      <c r="A16" s="24"/>
      <c r="B16" s="12">
        <f>IF('Mapping Template'!$J15=1,B$3,0)</f>
        <v>0</v>
      </c>
      <c r="C16" s="12">
        <f>IF('Mapping Template'!$J40=1,C$3,0)</f>
        <v>0</v>
      </c>
      <c r="D16" s="12">
        <f>IF('Mapping Template'!$J83=1,D$3,0)</f>
        <v>0</v>
      </c>
    </row>
    <row r="17" spans="1:4" ht="18" x14ac:dyDescent="0.6">
      <c r="A17" s="24"/>
      <c r="B17" s="12">
        <f>IF('Mapping Template'!$J16=1,B$3,0)</f>
        <v>0</v>
      </c>
      <c r="C17" s="12">
        <f>IF('Mapping Template'!$J41=1,C$3,0)</f>
        <v>0</v>
      </c>
      <c r="D17" s="12">
        <f>IF('Mapping Template'!$J84=1,D$3,0)</f>
        <v>0</v>
      </c>
    </row>
    <row r="18" spans="1:4" ht="18" x14ac:dyDescent="0.6">
      <c r="A18" s="24"/>
      <c r="B18" s="12">
        <f>IF('Mapping Template'!$J17=1,B$3,0)</f>
        <v>0</v>
      </c>
      <c r="C18" s="12">
        <f>IF('Mapping Template'!$J42=1,C$3,0)</f>
        <v>0</v>
      </c>
      <c r="D18" s="12">
        <f>IF('Mapping Template'!$J85=1,D$3,0)</f>
        <v>0</v>
      </c>
    </row>
    <row r="19" spans="1:4" ht="18" x14ac:dyDescent="0.6">
      <c r="A19" s="24"/>
      <c r="B19" s="12">
        <f>IF('Mapping Template'!$J19=1,B$3,0)</f>
        <v>0</v>
      </c>
      <c r="C19" s="12">
        <f>IF('Mapping Template'!$J43=1,C$3,0)</f>
        <v>0</v>
      </c>
      <c r="D19" s="12">
        <f>IF('Mapping Template'!$J86=1,D$3,0)</f>
        <v>0</v>
      </c>
    </row>
    <row r="20" spans="1:4" ht="18" x14ac:dyDescent="0.6">
      <c r="A20" s="24"/>
      <c r="B20" s="12">
        <f>IF('Mapping Template'!$J20=1,B$3,0)</f>
        <v>0</v>
      </c>
      <c r="C20" s="12">
        <f>IF('Mapping Template'!$J44=1,C$3,0)</f>
        <v>0</v>
      </c>
      <c r="D20" s="12">
        <f>IF('Mapping Template'!$J87=1,D$3,0)</f>
        <v>0</v>
      </c>
    </row>
    <row r="21" spans="1:4" ht="18" x14ac:dyDescent="0.6">
      <c r="A21" s="24"/>
      <c r="B21" s="12">
        <f>IF('Mapping Template'!$J21=1,B$3,0)</f>
        <v>0</v>
      </c>
      <c r="C21" s="12">
        <f>IF('Mapping Template'!$J45=1,C$3,0)</f>
        <v>0</v>
      </c>
      <c r="D21" s="12">
        <f>IF('Mapping Template'!$J88=1,D$3,0)</f>
        <v>0</v>
      </c>
    </row>
    <row r="22" spans="1:4" ht="18" x14ac:dyDescent="0.6">
      <c r="A22" s="24"/>
      <c r="B22" s="12">
        <f>IF('Mapping Template'!$J22=1,B$3,0)</f>
        <v>0</v>
      </c>
      <c r="C22" s="12">
        <f>IF('Mapping Template'!$J46=1,C$3,0)</f>
        <v>0</v>
      </c>
      <c r="D22" s="12">
        <f>IF('Mapping Template'!$J89=1,D$3,0)</f>
        <v>0</v>
      </c>
    </row>
    <row r="23" spans="1:4" ht="18" x14ac:dyDescent="0.6">
      <c r="A23" s="24"/>
      <c r="B23" s="12">
        <f>IF('Mapping Template'!$J23=1,B$3,0)</f>
        <v>0</v>
      </c>
      <c r="C23" s="12">
        <f>IF('Mapping Template'!$J47=1,C$3,0)</f>
        <v>0</v>
      </c>
      <c r="D23" s="12">
        <f>IF('Mapping Template'!$J90=1,D$3,0)</f>
        <v>0</v>
      </c>
    </row>
    <row r="24" spans="1:4" ht="18" x14ac:dyDescent="0.6">
      <c r="A24" s="24"/>
      <c r="B24" s="12">
        <f>IF('Mapping Template'!$J24=1,B$3,0)</f>
        <v>0</v>
      </c>
      <c r="C24" s="12">
        <f>IF('Mapping Template'!$J48=1,C$3,0)</f>
        <v>0</v>
      </c>
      <c r="D24" s="12">
        <f>IF('Mapping Template'!$J91=1,D$3,0)</f>
        <v>0</v>
      </c>
    </row>
    <row r="25" spans="1:4" ht="18" x14ac:dyDescent="0.6">
      <c r="A25" s="24"/>
      <c r="B25" s="12">
        <f>IF('Mapping Template'!$J25=1,B$3,0)</f>
        <v>0</v>
      </c>
      <c r="C25" s="12">
        <f>IF('Mapping Template'!$J49=1,C$3,0)</f>
        <v>0</v>
      </c>
      <c r="D25" s="12">
        <f>IF('Mapping Template'!$J92=1,D$3,0)</f>
        <v>0</v>
      </c>
    </row>
    <row r="26" spans="1:4" ht="18" x14ac:dyDescent="0.6">
      <c r="B26" s="12">
        <f>IF('Mapping Template'!$J26=1,B$3,0)</f>
        <v>0</v>
      </c>
      <c r="C26" s="12">
        <f>IF('Mapping Template'!$J50=1,C$3,0)</f>
        <v>0</v>
      </c>
      <c r="D26" s="12">
        <f>IF('Mapping Template'!$J93=1,D$3,0)</f>
        <v>0</v>
      </c>
    </row>
    <row r="27" spans="1:4" ht="18" x14ac:dyDescent="0.6">
      <c r="B27" s="12">
        <f>IF('Mapping Template'!$J27=1,B$3,0)</f>
        <v>0</v>
      </c>
      <c r="C27" s="12">
        <f>IF('Mapping Template'!$J51=1,C$3,0)</f>
        <v>0</v>
      </c>
      <c r="D27" s="12">
        <f>IF('Mapping Template'!$J94=1,D$3,0)</f>
        <v>0</v>
      </c>
    </row>
    <row r="28" spans="1:4" ht="18" x14ac:dyDescent="0.6">
      <c r="B28" s="12"/>
      <c r="C28" s="12">
        <f>IF('Mapping Template'!$J52=1,C$3,0)</f>
        <v>0</v>
      </c>
      <c r="D28" s="12">
        <f>IF('Mapping Template'!$J95=1,D$3,0)</f>
        <v>0</v>
      </c>
    </row>
    <row r="29" spans="1:4" ht="18" x14ac:dyDescent="0.6">
      <c r="B29" s="12"/>
      <c r="C29" s="12">
        <f>IF('Mapping Template'!$J53=1,C$3,0)</f>
        <v>0</v>
      </c>
      <c r="D29" s="12">
        <f>IF('Mapping Template'!$J96=1,D$3,0)</f>
        <v>0</v>
      </c>
    </row>
    <row r="30" spans="1:4" ht="18" x14ac:dyDescent="0.6">
      <c r="B30" s="12"/>
      <c r="C30" s="12">
        <f>IF('Mapping Template'!$J54=1,C$3,0)</f>
        <v>0</v>
      </c>
    </row>
    <row r="31" spans="1:4" ht="18" x14ac:dyDescent="0.6">
      <c r="B31" s="12"/>
      <c r="C31" s="12">
        <f>IF('Mapping Template'!$J55=1,C$3,0)</f>
        <v>0</v>
      </c>
    </row>
    <row r="32" spans="1:4" ht="18" x14ac:dyDescent="0.6">
      <c r="B32" s="12"/>
      <c r="C32" s="12">
        <f>IF('Mapping Template'!$J56=1,C$3,0)</f>
        <v>0</v>
      </c>
    </row>
    <row r="33" spans="2:3" ht="18" x14ac:dyDescent="0.6">
      <c r="B33" s="12"/>
      <c r="C33" s="12">
        <f>IF('Mapping Template'!$J57=1,C$3,0)</f>
        <v>0</v>
      </c>
    </row>
    <row r="34" spans="2:3" ht="18" x14ac:dyDescent="0.6">
      <c r="B34" s="12"/>
      <c r="C34" s="12">
        <f>IF('Mapping Template'!$J58=1,C$3,0)</f>
        <v>0</v>
      </c>
    </row>
    <row r="35" spans="2:3" ht="18" x14ac:dyDescent="0.6">
      <c r="B35" s="12"/>
      <c r="C35" s="12">
        <f>IF('Mapping Template'!$J59=1,C$3,0)</f>
        <v>0</v>
      </c>
    </row>
    <row r="36" spans="2:3" ht="18" x14ac:dyDescent="0.6">
      <c r="B36" s="12"/>
      <c r="C36" s="12">
        <f>IF('Mapping Template'!$J60=1,C$3,0)</f>
        <v>0</v>
      </c>
    </row>
    <row r="37" spans="2:3" ht="18" x14ac:dyDescent="0.6">
      <c r="C37" s="12">
        <f>IF('Mapping Template'!$J61=1,C$3,0)</f>
        <v>0</v>
      </c>
    </row>
    <row r="38" spans="2:3" ht="18" x14ac:dyDescent="0.6">
      <c r="C38" s="12">
        <f>IF('Mapping Template'!$J62=1,C$3,0)</f>
        <v>0</v>
      </c>
    </row>
    <row r="39" spans="2:3" ht="18" x14ac:dyDescent="0.6">
      <c r="C39" s="12">
        <f>IF('Mapping Template'!$J63=1,C$3,0)</f>
        <v>0</v>
      </c>
    </row>
    <row r="40" spans="2:3" ht="18" x14ac:dyDescent="0.6">
      <c r="C40" s="12">
        <f>IF('Mapping Template'!$J64=1,C$3,0)</f>
        <v>0</v>
      </c>
    </row>
    <row r="41" spans="2:3" ht="18" x14ac:dyDescent="0.6">
      <c r="C41" s="12">
        <f>IF('Mapping Template'!$J65=1,C$3,0)</f>
        <v>0</v>
      </c>
    </row>
    <row r="42" spans="2:3" ht="18" x14ac:dyDescent="0.6">
      <c r="C42" s="12">
        <f>IF('Mapping Template'!$J66=1,C$3,0)</f>
        <v>0</v>
      </c>
    </row>
    <row r="43" spans="2:3" ht="18" x14ac:dyDescent="0.6">
      <c r="C43" s="12">
        <f>IF('Mapping Template'!$J67=1,C$3,0)</f>
        <v>0</v>
      </c>
    </row>
    <row r="44" spans="2:3" ht="18" x14ac:dyDescent="0.6">
      <c r="C44" s="12">
        <f>IF('Mapping Template'!$J68=1,C$3,0)</f>
        <v>0</v>
      </c>
    </row>
    <row r="45" spans="2:3" ht="18" x14ac:dyDescent="0.6">
      <c r="C45" s="12">
        <f>IF('Mapping Template'!$J69=1,C$3,0)</f>
        <v>0</v>
      </c>
    </row>
    <row r="46" spans="2:3" ht="18" x14ac:dyDescent="0.6">
      <c r="C46" s="12">
        <f>IF('Mapping Template'!$J70=1,C$3,0)</f>
        <v>0</v>
      </c>
    </row>
    <row r="47" spans="2:3" ht="18" x14ac:dyDescent="0.6">
      <c r="C47" s="12">
        <f>IF('Mapping Template'!$J71=1,C$3,0)</f>
        <v>0</v>
      </c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</sheetData>
  <mergeCells count="1">
    <mergeCell ref="A5:A2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Props1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8D68E-3477-4174-A30A-944625B76387}"/>
</file>

<file path=customXml/itemProps3.xml><?xml version="1.0" encoding="utf-8"?>
<ds:datastoreItem xmlns:ds="http://schemas.openxmlformats.org/officeDocument/2006/customXml" ds:itemID="{2BC3B7C8-B04C-4AF7-8DFF-FCDDF33B4835}">
  <ds:schemaRefs>
    <ds:schemaRef ds:uri="http://schemas.microsoft.com/office/2006/metadata/properties"/>
    <ds:schemaRef ds:uri="http://schemas.microsoft.com/office/infopath/2007/PartnerControls"/>
    <ds:schemaRef ds:uri="851e336e-eb2e-4526-bd5f-3e0ee4a4c411"/>
    <ds:schemaRef ds:uri="4fba6418-506c-4512-b45b-bc7d16dfaf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Bray</dc:creator>
  <cp:keywords/>
  <dc:description/>
  <cp:lastModifiedBy>Aidan Riley</cp:lastModifiedBy>
  <cp:revision/>
  <dcterms:created xsi:type="dcterms:W3CDTF">2021-10-27T10:45:58Z</dcterms:created>
  <dcterms:modified xsi:type="dcterms:W3CDTF">2024-12-11T11:10:48Z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